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stanbulrotary-my.sharepoint.com/personal/muhasebe_istanbulrotary_org/Documents/Masaüstü/"/>
    </mc:Choice>
  </mc:AlternateContent>
  <xr:revisionPtr revIDLastSave="7" documentId="8_{A540406D-1F07-4872-9C13-17817E648787}" xr6:coauthVersionLast="47" xr6:coauthVersionMax="47" xr10:uidLastSave="{A57A527F-E684-4248-BED8-0774AF43B79A}"/>
  <bookViews>
    <workbookView xWindow="-120" yWindow="-120" windowWidth="20730" windowHeight="11160" xr2:uid="{00000000-000D-0000-FFFF-FFFF00000000}"/>
  </bookViews>
  <sheets>
    <sheet name="31.12.2019 TARİHLİ BİLANÇO" sheetId="541" r:id="rId1"/>
    <sheet name="31.12.2019 BAĞIŞLAR VE GELİRLER" sheetId="542" r:id="rId2"/>
    <sheet name="31.12.2019 GİDERLER" sheetId="543" r:id="rId3"/>
  </sheets>
  <definedNames>
    <definedName name="_xlnm.Print_Area" localSheetId="1">'31.12.2019 BAĞIŞLAR VE GELİRLER'!$A:$G</definedName>
    <definedName name="_xlnm.Print_Area" localSheetId="2">'31.12.2019 GİDERLER'!$A:$G</definedName>
    <definedName name="_xlnm.Print_Area" localSheetId="0">'31.12.2019 TARİHLİ BİLANÇO'!$A:$N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1" i="541" l="1"/>
  <c r="F39" i="542" l="1"/>
  <c r="G94" i="543"/>
  <c r="G16" i="543"/>
  <c r="F42" i="543"/>
  <c r="M27" i="541"/>
  <c r="M104" i="541" s="1"/>
  <c r="E43" i="541"/>
  <c r="G10" i="543" l="1"/>
  <c r="F60" i="541" l="1"/>
  <c r="G81" i="543" l="1"/>
  <c r="F23" i="542"/>
  <c r="F31" i="542" s="1"/>
  <c r="F42" i="542" s="1"/>
  <c r="G74" i="543" l="1"/>
  <c r="F55" i="543"/>
  <c r="F97" i="541" l="1"/>
  <c r="F91" i="541"/>
  <c r="E29" i="541"/>
  <c r="F27" i="541" s="1"/>
  <c r="F104" i="541" l="1"/>
  <c r="G39" i="543"/>
  <c r="G88" i="543" s="1"/>
  <c r="G96" i="543" s="1"/>
</calcChain>
</file>

<file path=xl/sharedStrings.xml><?xml version="1.0" encoding="utf-8"?>
<sst xmlns="http://schemas.openxmlformats.org/spreadsheetml/2006/main" count="255" uniqueCount="173">
  <si>
    <t>BAĞIŞLAR VE GELİRLER</t>
  </si>
  <si>
    <t>-----------------</t>
  </si>
  <si>
    <t>PROJE BAĞIŞLARI</t>
  </si>
  <si>
    <t>GİDERLER</t>
  </si>
  <si>
    <t>GENEL İDARE GİDERLERİ</t>
  </si>
  <si>
    <t>SOSYAL FAALİYET GİDERLERİ</t>
  </si>
  <si>
    <t>GENEL TOPLAM</t>
  </si>
  <si>
    <t>Banka giderleri</t>
  </si>
  <si>
    <t>----------------</t>
  </si>
  <si>
    <t>Gençlik Hizmetleri</t>
  </si>
  <si>
    <t>PROJE GİDERLERİ</t>
  </si>
  <si>
    <t>--------------------</t>
  </si>
  <si>
    <t>Öngörülmemiş harcamalar ve projeler</t>
  </si>
  <si>
    <t>BAĞIŞLAR VE GELİRLER GENEL TOPLAMI</t>
  </si>
  <si>
    <t>GİDERLER GENEL TOPLAMI</t>
  </si>
  <si>
    <t xml:space="preserve">                         İSTANBUL ROTARY KULÜBÜ DERNEĞİ</t>
  </si>
  <si>
    <t>=================================================================</t>
  </si>
  <si>
    <t>AKTİF</t>
  </si>
  <si>
    <t>PASİF</t>
  </si>
  <si>
    <t>==========================================================================</t>
  </si>
  <si>
    <t>=========================================================</t>
  </si>
  <si>
    <t>KASA</t>
  </si>
  <si>
    <t>SATICILAR</t>
  </si>
  <si>
    <t>--------------------------------------------------------------------------------</t>
  </si>
  <si>
    <t>-----------------------------------------------------</t>
  </si>
  <si>
    <t>------------------</t>
  </si>
  <si>
    <t>Nakit Kasa</t>
  </si>
  <si>
    <t>Hilton Internatıonal Co.</t>
  </si>
  <si>
    <t>BANKALAR</t>
  </si>
  <si>
    <t>ÖDENECEK ÜCRET VERGİ VE FONLAR</t>
  </si>
  <si>
    <t>VADESİZ HESAPLAR (TL)</t>
  </si>
  <si>
    <t>Ücret Gelir Vergisi ve kesintileri</t>
  </si>
  <si>
    <t xml:space="preserve">Yapı Kredi B.Şişli.Şb.          </t>
  </si>
  <si>
    <t>Akbank B.    Şişli Şb.</t>
  </si>
  <si>
    <t>VADELİ HESAPLAR (TL)       ( Toplum Projeleri Hs. )</t>
  </si>
  <si>
    <t>GİDER TAHAKKUKLARI</t>
  </si>
  <si>
    <t xml:space="preserve">Akbank </t>
  </si>
  <si>
    <t>Şişli Şb.</t>
  </si>
  <si>
    <t>DİĞER HAZIR DEĞERLER</t>
  </si>
  <si>
    <t>ALINAN KREDİ KARTLARI</t>
  </si>
  <si>
    <t>-----------------------------------------------------------------</t>
  </si>
  <si>
    <t>BAĞIŞ VE AİDATLAR</t>
  </si>
  <si>
    <t>Garanti B.9134606 Hs.</t>
  </si>
  <si>
    <t>ÜYELERE BORÇLAR</t>
  </si>
  <si>
    <t>Üye Cari hesap alacakları</t>
  </si>
  <si>
    <t>ÜYE BAĞIŞ VE AİDAT TAHAKKUKLARI</t>
  </si>
  <si>
    <t>GEÇMİŞ YILLAR GELİR FAZLASI</t>
  </si>
  <si>
    <t>Üye Bağış ve Aidatlar</t>
  </si>
  <si>
    <t>Gelir Fazlası</t>
  </si>
  <si>
    <t>GELECEK AYLARA AİT GİDER TAHAKKUKLARI</t>
  </si>
  <si>
    <t>Personel sağlık sigortası</t>
  </si>
  <si>
    <t>VERİLEN DEPOZİTO VE TEMİNATLAR</t>
  </si>
  <si>
    <t>Elektrik Depozitosu</t>
  </si>
  <si>
    <t>SABİT KIYMETLER</t>
  </si>
  <si>
    <t>Binalar</t>
  </si>
  <si>
    <t>Demirbaşlar</t>
  </si>
  <si>
    <t>BİRİKMİŞ AMORTİSMANLAR   ( - )</t>
  </si>
  <si>
    <t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</si>
  <si>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==========================================================================================================================================================================================</t>
  </si>
  <si>
    <t>İSTANBUL ROTARY KULÜBÜ DERNEĞİ</t>
  </si>
  <si>
    <t>========================================</t>
  </si>
  <si>
    <t>====================================</t>
  </si>
  <si>
    <t>-----------------------------------------------------------</t>
  </si>
  <si>
    <t>SOSYAL FAALİYETLER BAĞIŞI</t>
  </si>
  <si>
    <t>AİDATLAR</t>
  </si>
  <si>
    <t>YILLIK AİDATLAR</t>
  </si>
  <si>
    <t>-------------------</t>
  </si>
  <si>
    <t>===========</t>
  </si>
  <si>
    <t>==================================</t>
  </si>
  <si>
    <t>================================</t>
  </si>
  <si>
    <t>----------------------------------------------------------------------------</t>
  </si>
  <si>
    <t>YÖNETİM VE FAALİYET GİDERLERİ</t>
  </si>
  <si>
    <t>--------------------------------------------------------------------------</t>
  </si>
  <si>
    <t>BÜRO PERSONEL ÜCRET VE GİDERLERİ</t>
  </si>
  <si>
    <t>Personel yemek gideri</t>
  </si>
  <si>
    <t>---------------------------------------------------------------------------</t>
  </si>
  <si>
    <t>Elektrik giderleri</t>
  </si>
  <si>
    <t>İnternet ve Bilgisayar giderleri</t>
  </si>
  <si>
    <t>Apartman Aidat,su,Onarım ve yakıt giderleri</t>
  </si>
  <si>
    <t>Yol,temizlik,posta,su,kargo vs.ms.</t>
  </si>
  <si>
    <t>Diğer giderler</t>
  </si>
  <si>
    <t xml:space="preserve">                     258699   Hs.</t>
  </si>
  <si>
    <t xml:space="preserve">                     87112078 Hs.</t>
  </si>
  <si>
    <t xml:space="preserve">                     254725     Hs.</t>
  </si>
  <si>
    <t>Vodafone Telekomünikasyon AŞ.</t>
  </si>
  <si>
    <t>Öd.Sosyal Güvenlik kesintileri</t>
  </si>
  <si>
    <t>Garanti B.     Şişli Şb.                             6295715   Hs.</t>
  </si>
  <si>
    <t>Rotary Sanat Projesi</t>
  </si>
  <si>
    <t>Personel kıdem tazminatı karşılığı</t>
  </si>
  <si>
    <t>YENİ ÜYE GİRİŞ BAĞIŞI</t>
  </si>
  <si>
    <t>ÇEŞİTLİ BAĞIŞLAR</t>
  </si>
  <si>
    <t>ASGARİ ÜCRET DESTEK TUTARI</t>
  </si>
  <si>
    <t>DİĞER OLAĞAN GELİR VE KARLAR</t>
  </si>
  <si>
    <t>BANKA FAİZ GELİRİ</t>
  </si>
  <si>
    <t>Brüt Ücretler</t>
  </si>
  <si>
    <t>İkramiyeler</t>
  </si>
  <si>
    <t>Sosyal Güvenlik İşveren payı</t>
  </si>
  <si>
    <t>Sosyal Güvenlik Destek primi İşveren payı</t>
  </si>
  <si>
    <t>İşsizlik sigorta primi işveren payı</t>
  </si>
  <si>
    <t>Özel Ferdi sağlık sigortası giderleri</t>
  </si>
  <si>
    <t>Telefon ve Faks giderleri</t>
  </si>
  <si>
    <t>Rotary Internatıonal Aidatı</t>
  </si>
  <si>
    <t>ROTARY 2420.BÖLGE FEDERASYONU</t>
  </si>
  <si>
    <t>VE ROTARY INTERNATIONAL AİDATLARI</t>
  </si>
  <si>
    <t>Rotary Internatıonal dergi giderleri</t>
  </si>
  <si>
    <t>KAMBİYO ZARARLARI</t>
  </si>
  <si>
    <t>USD Kur farkı gideri</t>
  </si>
  <si>
    <t>Rotary 2420.Bölge Federasyon aidatı</t>
  </si>
  <si>
    <t>VADESİZ DÖVİZ HESAPLARI ( EURO )</t>
  </si>
  <si>
    <t>( 10.000 Euro )</t>
  </si>
  <si>
    <t>ETKİNLİK BAĞIŞLARI</t>
  </si>
  <si>
    <t>Kırtasiye giderleri</t>
  </si>
  <si>
    <t>EURO Kur farkı gideri</t>
  </si>
  <si>
    <t>DÖVİZ KUR FARKI GELİRLERİ</t>
  </si>
  <si>
    <t>Etkinlik giderleri</t>
  </si>
  <si>
    <t>Bell Barksdale Otomotiv Tur.Tercüme</t>
  </si>
  <si>
    <t>VADESİZ DÖVİZ HESAPLARI   ( USD )</t>
  </si>
  <si>
    <t>Akbank 268692 Hs.</t>
  </si>
  <si>
    <t>Akbank 264245 Hs.</t>
  </si>
  <si>
    <t>( Otistik Çocukların Eğitimi )</t>
  </si>
  <si>
    <t>Akbank 1926772 Hs.</t>
  </si>
  <si>
    <t xml:space="preserve">Nart Sigorta ve Reasürans </t>
  </si>
  <si>
    <t>BANKA KREDİLERİ</t>
  </si>
  <si>
    <t>YKB.Banka kredi kartı</t>
  </si>
  <si>
    <t>Karaköy Rotary Kulübü Derneği</t>
  </si>
  <si>
    <t>SATICI İŞ AVANSLARI</t>
  </si>
  <si>
    <t>Sosyal Faaliyet giderleri</t>
  </si>
  <si>
    <t>( 27.946,77 USD )</t>
  </si>
  <si>
    <t>Akbank 269670 Hs.</t>
  </si>
  <si>
    <t>( 34.307,56 USD )</t>
  </si>
  <si>
    <t>( İşitme Engelli çocuklar için )</t>
  </si>
  <si>
    <t>Kentkart Marmara Elek.Turizm AŞ.</t>
  </si>
  <si>
    <t>Murat Yalnız</t>
  </si>
  <si>
    <t>Öd.Serbest Meslek Vergisi</t>
  </si>
  <si>
    <t>DİĞER ETKİNLİK BAĞIŞLARI</t>
  </si>
  <si>
    <t xml:space="preserve">Personel kıdem tazminatı </t>
  </si>
  <si>
    <t>Demirbaş giderleri</t>
  </si>
  <si>
    <t>İstanbul Filarmoni Derneği</t>
  </si>
  <si>
    <t>GİDERLER ARA TOPLAMI</t>
  </si>
  <si>
    <t>Tohum Otizm Vakfı bağışı</t>
  </si>
  <si>
    <t>İşitme Engelli Çocuk giderleri</t>
  </si>
  <si>
    <t>BAĞIŞLAR VE GELİRLER ARA TOPLAMI</t>
  </si>
  <si>
    <t>THE ROTARY FOUNDATION BAĞIŞI</t>
  </si>
  <si>
    <t>Tohum Otizm Erken Tanı ve Eğitimi</t>
  </si>
  <si>
    <t>İşitme Engelli çocuklar tanı ve tedavisi</t>
  </si>
  <si>
    <t>Renkli Matematik Dünyası</t>
  </si>
  <si>
    <t>Rotary 2420.Bölge Federasyonu</t>
  </si>
  <si>
    <t>Etiler Rotary Kulübü Derneği</t>
  </si>
  <si>
    <t>Ataşehir Rotary Kulübü Derneği</t>
  </si>
  <si>
    <t>Tema Vakfı</t>
  </si>
  <si>
    <t>İst.2420.Bölge Rotaract Derneği</t>
  </si>
  <si>
    <t>Suadiye Rotary Kulübü Derneği</t>
  </si>
  <si>
    <t>Otluyazı İlk-Ortaokulu</t>
  </si>
  <si>
    <t>Altınoluk tarihi Antandros Şeh.Kur.Kor.D.</t>
  </si>
  <si>
    <t>DİĞER ÇEŞİTLİ BORÇLAR</t>
  </si>
  <si>
    <t>İstanbul Turizm ve Otelcilik AŞ.</t>
  </si>
  <si>
    <t>Nedret Kabil Yılmaz</t>
  </si>
  <si>
    <t>Hüseyin Alpak</t>
  </si>
  <si>
    <t>Hüseyin Tamer Analan</t>
  </si>
  <si>
    <t>Muhtelif Ofis giderleri</t>
  </si>
  <si>
    <t xml:space="preserve">                      01.01.2019 - 31.12.2019 TARİHLİ BİLANÇOSU</t>
  </si>
  <si>
    <t>01.01.2019 - 31.12.2019 TARİHİ İTİBARİYLE</t>
  </si>
  <si>
    <t>Fındıklı Rotary Kulübü Derneği</t>
  </si>
  <si>
    <t>Şehit Şekip Akın İlkokulu</t>
  </si>
  <si>
    <t>Şişli Rotary Kulübü Derneği</t>
  </si>
  <si>
    <t>TEGV Abdülgani Aras Etkinlik Merkezi</t>
  </si>
  <si>
    <t>Tercüme giderleri</t>
  </si>
  <si>
    <t>Bakım Onarım giderleri</t>
  </si>
  <si>
    <t>Terkin edilen sosyal faaliyet gideri</t>
  </si>
  <si>
    <t>Terkin edilen yıllık aidatlar</t>
  </si>
  <si>
    <t>2019 YILI GELİR FAZLASI</t>
  </si>
  <si>
    <t>CARİ YIL GELİR FAZLASI</t>
  </si>
  <si>
    <t>N Teknik-Özcan Doğan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</si>
</sst>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162"/>
    </font>
    <font>
      <b/>
      <sz val="11"/>
      <name val="Arial"/>
      <family val="2"/>
      <charset val="16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6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quotePrefix="1" applyFont="1"/>
    <xf numFmtId="4" fontId="1" fillId="0" borderId="0" xfId="0" quotePrefix="1" applyNumberFormat="1" applyFont="1"/>
    <xf numFmtId="0" fontId="2" fillId="0" borderId="0" xfId="0" applyFont="1"/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quotePrefix="1" applyFont="1"/>
    <xf numFmtId="4" fontId="1" fillId="0" borderId="0" xfId="0" quotePrefix="1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2" fillId="0" borderId="0" xfId="0" quotePrefix="1" applyNumberFormat="1" applyFont="1" applyAlignment="1">
      <alignment horizontal="right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/>
    <xf numFmtId="4" fontId="5" fillId="0" borderId="0" xfId="0" applyNumberFormat="1" applyFont="1"/>
    <xf numFmtId="0" fontId="5" fillId="0" borderId="0" xfId="0" quotePrefix="1" applyFont="1" applyAlignment="1"/>
    <xf numFmtId="0" fontId="5" fillId="0" borderId="0" xfId="0" quotePrefix="1" applyFont="1"/>
    <xf numFmtId="4" fontId="5" fillId="0" borderId="0" xfId="0" applyNumberFormat="1" applyFont="1" applyAlignment="1">
      <alignment horizontal="right"/>
    </xf>
    <xf numFmtId="4" fontId="5" fillId="0" borderId="0" xfId="0" quotePrefix="1" applyNumberFormat="1" applyFont="1"/>
    <xf numFmtId="4" fontId="5" fillId="0" borderId="0" xfId="0" quotePrefix="1" applyNumberFormat="1" applyFont="1" applyAlignment="1">
      <alignment horizontal="right"/>
    </xf>
    <xf numFmtId="4" fontId="5" fillId="0" borderId="0" xfId="0" applyNumberFormat="1" applyFont="1" applyAlignment="1"/>
    <xf numFmtId="4" fontId="5" fillId="0" borderId="0" xfId="0" quotePrefix="1" applyNumberFormat="1" applyFont="1" applyAlignment="1"/>
    <xf numFmtId="0" fontId="5" fillId="0" borderId="0" xfId="0" applyFont="1" applyAlignment="1">
      <alignment horizontal="right"/>
    </xf>
    <xf numFmtId="4" fontId="4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47"/>
  <sheetViews>
    <sheetView tabSelected="1" zoomScale="50" zoomScaleNormal="50" workbookViewId="0">
      <selection activeCell="S74" sqref="S74"/>
    </sheetView>
  </sheetViews>
  <sheetFormatPr defaultRowHeight="20.25" x14ac:dyDescent="0.3"/>
  <cols>
    <col min="1" max="1" width="17.5703125" style="16" customWidth="1"/>
    <col min="2" max="2" width="19.140625" style="16" customWidth="1"/>
    <col min="3" max="3" width="43.85546875" style="16" customWidth="1"/>
    <col min="4" max="4" width="17.28515625" style="17" customWidth="1"/>
    <col min="5" max="5" width="17.42578125" style="16" customWidth="1"/>
    <col min="6" max="6" width="19.42578125" style="18" customWidth="1"/>
    <col min="7" max="7" width="14.85546875" style="16" customWidth="1"/>
    <col min="8" max="8" width="17.5703125" style="16" customWidth="1"/>
    <col min="9" max="9" width="44.28515625" style="16" customWidth="1"/>
    <col min="10" max="10" width="0.28515625" style="16" hidden="1" customWidth="1"/>
    <col min="11" max="11" width="18.42578125" style="18" customWidth="1"/>
    <col min="12" max="12" width="0.28515625" style="16" hidden="1" customWidth="1"/>
    <col min="13" max="13" width="19.42578125" style="16" customWidth="1"/>
    <col min="14" max="14" width="9.140625" style="16" customWidth="1"/>
  </cols>
  <sheetData>
    <row r="1" spans="1:13" x14ac:dyDescent="0.3">
      <c r="D1" s="17" t="s">
        <v>15</v>
      </c>
      <c r="M1" s="16">
        <v>2</v>
      </c>
    </row>
    <row r="2" spans="1:13" x14ac:dyDescent="0.3">
      <c r="D2" s="17" t="s">
        <v>160</v>
      </c>
    </row>
    <row r="3" spans="1:13" x14ac:dyDescent="0.3">
      <c r="D3" s="19" t="s">
        <v>16</v>
      </c>
    </row>
    <row r="4" spans="1:13" x14ac:dyDescent="0.3">
      <c r="D4" s="19"/>
    </row>
    <row r="5" spans="1:13" x14ac:dyDescent="0.3">
      <c r="D5" s="19"/>
    </row>
    <row r="6" spans="1:13" x14ac:dyDescent="0.3">
      <c r="D6" s="19"/>
    </row>
    <row r="7" spans="1:13" x14ac:dyDescent="0.3">
      <c r="A7" s="16" t="s">
        <v>17</v>
      </c>
      <c r="H7" s="16" t="s">
        <v>18</v>
      </c>
    </row>
    <row r="8" spans="1:13" x14ac:dyDescent="0.3">
      <c r="A8" s="20" t="s">
        <v>19</v>
      </c>
      <c r="H8" s="20" t="s">
        <v>20</v>
      </c>
    </row>
    <row r="9" spans="1:13" x14ac:dyDescent="0.3">
      <c r="A9" s="20"/>
      <c r="H9" s="20"/>
    </row>
    <row r="10" spans="1:13" x14ac:dyDescent="0.3">
      <c r="A10" s="20"/>
      <c r="H10" s="20"/>
    </row>
    <row r="11" spans="1:13" x14ac:dyDescent="0.3">
      <c r="A11" s="16" t="s">
        <v>21</v>
      </c>
      <c r="F11" s="18">
        <v>399.4</v>
      </c>
      <c r="H11" s="16" t="s">
        <v>22</v>
      </c>
      <c r="J11" s="18"/>
      <c r="K11" s="21"/>
      <c r="L11" s="21"/>
      <c r="M11" s="21">
        <f>SUM(K13:K23)</f>
        <v>100989.28</v>
      </c>
    </row>
    <row r="12" spans="1:13" x14ac:dyDescent="0.3">
      <c r="A12" s="20" t="s">
        <v>23</v>
      </c>
      <c r="F12" s="22" t="s">
        <v>25</v>
      </c>
      <c r="H12" s="20" t="s">
        <v>24</v>
      </c>
      <c r="J12" s="18"/>
      <c r="K12" s="21"/>
      <c r="L12" s="21"/>
      <c r="M12" s="20" t="s">
        <v>11</v>
      </c>
    </row>
    <row r="13" spans="1:13" x14ac:dyDescent="0.3">
      <c r="A13" s="16" t="s">
        <v>26</v>
      </c>
      <c r="H13" s="16" t="s">
        <v>27</v>
      </c>
      <c r="J13" s="18"/>
      <c r="K13" s="21">
        <v>67835</v>
      </c>
      <c r="L13" s="21"/>
      <c r="M13" s="21"/>
    </row>
    <row r="14" spans="1:13" x14ac:dyDescent="0.3">
      <c r="D14" s="16"/>
      <c r="E14" s="21"/>
      <c r="F14" s="21"/>
      <c r="H14" s="16" t="s">
        <v>84</v>
      </c>
      <c r="J14" s="18"/>
      <c r="K14" s="23">
        <v>156</v>
      </c>
    </row>
    <row r="15" spans="1:13" x14ac:dyDescent="0.3">
      <c r="D15" s="16"/>
      <c r="E15" s="21"/>
      <c r="F15" s="21"/>
      <c r="H15" s="16" t="s">
        <v>121</v>
      </c>
      <c r="J15" s="18"/>
      <c r="K15" s="23">
        <v>18426</v>
      </c>
    </row>
    <row r="16" spans="1:13" x14ac:dyDescent="0.3">
      <c r="D16" s="16"/>
      <c r="E16" s="21"/>
      <c r="F16" s="21"/>
      <c r="H16" s="16" t="s">
        <v>115</v>
      </c>
      <c r="J16" s="18"/>
      <c r="K16" s="23">
        <v>7559.75</v>
      </c>
    </row>
    <row r="17" spans="1:13" x14ac:dyDescent="0.3">
      <c r="D17" s="16"/>
      <c r="E17" s="21"/>
      <c r="F17" s="21"/>
      <c r="H17" s="16" t="s">
        <v>131</v>
      </c>
      <c r="J17" s="18"/>
      <c r="K17" s="23">
        <v>300</v>
      </c>
    </row>
    <row r="18" spans="1:13" x14ac:dyDescent="0.3">
      <c r="D18" s="16"/>
      <c r="E18" s="21"/>
      <c r="F18" s="21"/>
      <c r="H18" s="16" t="s">
        <v>155</v>
      </c>
      <c r="J18" s="18"/>
      <c r="K18" s="23">
        <v>1085.1300000000001</v>
      </c>
    </row>
    <row r="19" spans="1:13" x14ac:dyDescent="0.3">
      <c r="D19" s="16"/>
      <c r="E19" s="21"/>
      <c r="F19" s="21"/>
      <c r="H19" s="16" t="s">
        <v>132</v>
      </c>
      <c r="J19" s="18"/>
      <c r="K19" s="23">
        <v>1274.4000000000001</v>
      </c>
    </row>
    <row r="20" spans="1:13" x14ac:dyDescent="0.3">
      <c r="D20" s="16"/>
      <c r="E20" s="21"/>
      <c r="F20" s="21"/>
      <c r="H20" s="16" t="s">
        <v>156</v>
      </c>
      <c r="J20" s="18"/>
      <c r="K20" s="23">
        <v>200</v>
      </c>
    </row>
    <row r="21" spans="1:13" x14ac:dyDescent="0.3">
      <c r="D21" s="16"/>
      <c r="E21" s="21"/>
      <c r="F21" s="21"/>
      <c r="H21" s="16" t="s">
        <v>157</v>
      </c>
      <c r="J21" s="18"/>
      <c r="K21" s="23">
        <v>200</v>
      </c>
    </row>
    <row r="22" spans="1:13" x14ac:dyDescent="0.3">
      <c r="D22" s="16"/>
      <c r="E22" s="21"/>
      <c r="F22" s="21"/>
      <c r="H22" s="16" t="s">
        <v>158</v>
      </c>
      <c r="J22" s="18"/>
      <c r="K22" s="23">
        <v>3540</v>
      </c>
    </row>
    <row r="23" spans="1:13" x14ac:dyDescent="0.3">
      <c r="D23" s="16"/>
      <c r="E23" s="21"/>
      <c r="F23" s="21"/>
      <c r="H23" s="16" t="s">
        <v>172</v>
      </c>
      <c r="J23" s="18"/>
      <c r="K23" s="23">
        <v>413</v>
      </c>
    </row>
    <row r="24" spans="1:13" x14ac:dyDescent="0.3">
      <c r="D24" s="16"/>
      <c r="E24" s="21"/>
      <c r="F24" s="21"/>
      <c r="J24" s="18"/>
      <c r="K24" s="23" t="s">
        <v>66</v>
      </c>
    </row>
    <row r="25" spans="1:13" x14ac:dyDescent="0.3">
      <c r="D25" s="16"/>
      <c r="E25" s="21"/>
      <c r="F25" s="21"/>
      <c r="J25" s="18"/>
      <c r="K25" s="23"/>
    </row>
    <row r="26" spans="1:13" x14ac:dyDescent="0.3">
      <c r="D26" s="16"/>
      <c r="E26" s="21"/>
      <c r="F26" s="21"/>
      <c r="J26" s="18"/>
      <c r="K26" s="23"/>
    </row>
    <row r="27" spans="1:13" x14ac:dyDescent="0.3">
      <c r="A27" s="16" t="s">
        <v>28</v>
      </c>
      <c r="D27" s="16"/>
      <c r="E27" s="21"/>
      <c r="F27" s="21">
        <f>SUM(E29+E37+E43+E54)</f>
        <v>741213.01</v>
      </c>
      <c r="H27" s="16" t="s">
        <v>29</v>
      </c>
      <c r="J27" s="18"/>
      <c r="K27" s="23"/>
      <c r="M27" s="21">
        <f>SUM(K29:K32)</f>
        <v>42324.86</v>
      </c>
    </row>
    <row r="28" spans="1:13" x14ac:dyDescent="0.3">
      <c r="A28" s="20" t="s">
        <v>23</v>
      </c>
      <c r="E28" s="21"/>
      <c r="F28" s="22" t="s">
        <v>25</v>
      </c>
      <c r="H28" s="20" t="s">
        <v>24</v>
      </c>
      <c r="J28" s="18"/>
      <c r="K28" s="23"/>
      <c r="M28" s="20" t="s">
        <v>11</v>
      </c>
    </row>
    <row r="29" spans="1:13" x14ac:dyDescent="0.3">
      <c r="A29" s="16" t="s">
        <v>30</v>
      </c>
      <c r="D29" s="24"/>
      <c r="E29" s="21">
        <f>SUM(D31:D36)</f>
        <v>104303.92</v>
      </c>
      <c r="F29" s="21"/>
      <c r="H29" s="16" t="s">
        <v>31</v>
      </c>
      <c r="J29" s="18"/>
      <c r="K29" s="23">
        <v>25799.54</v>
      </c>
      <c r="M29" s="23"/>
    </row>
    <row r="30" spans="1:13" x14ac:dyDescent="0.3">
      <c r="A30" s="20" t="s">
        <v>23</v>
      </c>
      <c r="D30" s="24"/>
      <c r="E30" s="23" t="s">
        <v>25</v>
      </c>
      <c r="F30" s="21"/>
      <c r="H30" s="16" t="s">
        <v>85</v>
      </c>
      <c r="J30" s="18"/>
      <c r="K30" s="23">
        <v>16375.32</v>
      </c>
      <c r="M30" s="23"/>
    </row>
    <row r="31" spans="1:13" x14ac:dyDescent="0.3">
      <c r="A31" s="16" t="s">
        <v>32</v>
      </c>
      <c r="C31" s="16" t="s">
        <v>82</v>
      </c>
      <c r="D31" s="24">
        <v>11172.29</v>
      </c>
      <c r="E31" s="21"/>
      <c r="F31" s="21"/>
      <c r="H31" s="16" t="s">
        <v>133</v>
      </c>
      <c r="J31" s="18"/>
      <c r="K31" s="23">
        <v>150</v>
      </c>
      <c r="L31" s="21"/>
      <c r="M31" s="21"/>
    </row>
    <row r="32" spans="1:13" x14ac:dyDescent="0.3">
      <c r="A32" s="16" t="s">
        <v>33</v>
      </c>
      <c r="C32" s="16" t="s">
        <v>83</v>
      </c>
      <c r="D32" s="25">
        <v>82887.990000000005</v>
      </c>
      <c r="E32" s="21"/>
      <c r="F32" s="21"/>
      <c r="J32" s="18"/>
      <c r="K32" s="23" t="s">
        <v>66</v>
      </c>
    </row>
    <row r="33" spans="1:13" x14ac:dyDescent="0.3">
      <c r="A33" s="16" t="s">
        <v>86</v>
      </c>
      <c r="D33" s="25">
        <v>10243.64</v>
      </c>
      <c r="J33" s="18"/>
      <c r="K33" s="23"/>
    </row>
    <row r="34" spans="1:13" x14ac:dyDescent="0.3">
      <c r="D34" s="19" t="s">
        <v>1</v>
      </c>
      <c r="J34" s="18"/>
      <c r="K34" s="23"/>
    </row>
    <row r="35" spans="1:13" x14ac:dyDescent="0.3">
      <c r="D35" s="19"/>
      <c r="J35" s="18"/>
      <c r="K35" s="23"/>
    </row>
    <row r="36" spans="1:13" x14ac:dyDescent="0.3">
      <c r="J36" s="18"/>
      <c r="K36" s="23"/>
    </row>
    <row r="37" spans="1:13" x14ac:dyDescent="0.3">
      <c r="A37" s="16" t="s">
        <v>108</v>
      </c>
      <c r="D37" s="24"/>
      <c r="E37" s="21">
        <v>66625</v>
      </c>
      <c r="F37" s="21"/>
      <c r="H37" s="16" t="s">
        <v>35</v>
      </c>
      <c r="J37" s="18"/>
      <c r="K37" s="21"/>
      <c r="L37" s="21"/>
      <c r="M37" s="21">
        <v>124014.55</v>
      </c>
    </row>
    <row r="38" spans="1:13" x14ac:dyDescent="0.3">
      <c r="A38" s="20" t="s">
        <v>23</v>
      </c>
      <c r="D38" s="24"/>
      <c r="E38" s="22" t="s">
        <v>25</v>
      </c>
      <c r="F38" s="22"/>
      <c r="H38" s="20" t="s">
        <v>24</v>
      </c>
      <c r="J38" s="18"/>
      <c r="K38" s="23"/>
      <c r="L38" s="21"/>
      <c r="M38" s="20" t="s">
        <v>11</v>
      </c>
    </row>
    <row r="39" spans="1:13" x14ac:dyDescent="0.3">
      <c r="A39" s="16" t="s">
        <v>117</v>
      </c>
      <c r="D39" s="24"/>
      <c r="E39" s="21"/>
      <c r="F39" s="21"/>
      <c r="H39" s="16" t="s">
        <v>88</v>
      </c>
      <c r="J39" s="18"/>
      <c r="K39" s="23"/>
    </row>
    <row r="40" spans="1:13" x14ac:dyDescent="0.3">
      <c r="A40" s="16" t="s">
        <v>109</v>
      </c>
      <c r="D40" s="24"/>
      <c r="E40" s="21"/>
      <c r="F40" s="21"/>
      <c r="J40" s="18"/>
      <c r="K40" s="23"/>
    </row>
    <row r="41" spans="1:13" x14ac:dyDescent="0.3">
      <c r="D41" s="24"/>
      <c r="E41" s="21"/>
      <c r="F41" s="21"/>
      <c r="J41" s="18"/>
      <c r="K41" s="23"/>
    </row>
    <row r="42" spans="1:13" x14ac:dyDescent="0.3">
      <c r="D42" s="24"/>
      <c r="E42" s="21"/>
      <c r="F42" s="21"/>
      <c r="J42" s="18"/>
      <c r="K42" s="23"/>
    </row>
    <row r="43" spans="1:13" x14ac:dyDescent="0.3">
      <c r="A43" s="16" t="s">
        <v>116</v>
      </c>
      <c r="D43" s="24"/>
      <c r="E43" s="21">
        <f>SUM(D45:D49)</f>
        <v>370469.29</v>
      </c>
      <c r="F43" s="21"/>
      <c r="H43" s="16" t="s">
        <v>122</v>
      </c>
      <c r="J43" s="18"/>
      <c r="K43" s="23"/>
      <c r="M43" s="18">
        <v>4359.21</v>
      </c>
    </row>
    <row r="44" spans="1:13" x14ac:dyDescent="0.3">
      <c r="A44" s="20" t="s">
        <v>23</v>
      </c>
      <c r="D44" s="24"/>
      <c r="E44" s="22" t="s">
        <v>25</v>
      </c>
      <c r="F44" s="21"/>
      <c r="H44" s="20" t="s">
        <v>24</v>
      </c>
      <c r="J44" s="18"/>
      <c r="K44" s="23"/>
      <c r="M44" s="20" t="s">
        <v>11</v>
      </c>
    </row>
    <row r="45" spans="1:13" x14ac:dyDescent="0.3">
      <c r="A45" s="16" t="s">
        <v>118</v>
      </c>
      <c r="D45" s="24">
        <v>166308.43</v>
      </c>
      <c r="E45" s="21"/>
      <c r="F45" s="21"/>
      <c r="H45" s="16" t="s">
        <v>123</v>
      </c>
      <c r="J45" s="18"/>
      <c r="K45" s="23"/>
    </row>
    <row r="46" spans="1:13" x14ac:dyDescent="0.3">
      <c r="A46" s="16" t="s">
        <v>127</v>
      </c>
      <c r="D46" s="24"/>
      <c r="E46" s="21"/>
      <c r="F46" s="21"/>
      <c r="J46" s="18"/>
      <c r="K46" s="23"/>
    </row>
    <row r="47" spans="1:13" x14ac:dyDescent="0.3">
      <c r="A47" s="16" t="s">
        <v>119</v>
      </c>
      <c r="D47" s="24"/>
      <c r="E47" s="21"/>
      <c r="F47" s="21"/>
      <c r="J47" s="18"/>
      <c r="K47" s="23"/>
    </row>
    <row r="48" spans="1:13" x14ac:dyDescent="0.3">
      <c r="D48" s="24"/>
      <c r="E48" s="21"/>
      <c r="F48" s="21"/>
      <c r="J48" s="18"/>
      <c r="K48" s="23"/>
    </row>
    <row r="49" spans="1:13" x14ac:dyDescent="0.3">
      <c r="A49" s="16" t="s">
        <v>128</v>
      </c>
      <c r="D49" s="24">
        <v>204160.86</v>
      </c>
      <c r="E49" s="21"/>
      <c r="F49" s="21"/>
      <c r="H49" s="16" t="s">
        <v>154</v>
      </c>
      <c r="J49" s="18"/>
      <c r="K49" s="23"/>
      <c r="M49" s="18">
        <v>5979.55</v>
      </c>
    </row>
    <row r="50" spans="1:13" x14ac:dyDescent="0.3">
      <c r="A50" s="16" t="s">
        <v>129</v>
      </c>
      <c r="D50" s="25" t="s">
        <v>25</v>
      </c>
      <c r="E50" s="21"/>
      <c r="F50" s="21"/>
      <c r="H50" s="20" t="s">
        <v>24</v>
      </c>
      <c r="J50" s="18"/>
      <c r="K50" s="23"/>
      <c r="M50" s="20" t="s">
        <v>11</v>
      </c>
    </row>
    <row r="51" spans="1:13" x14ac:dyDescent="0.3">
      <c r="A51" s="16" t="s">
        <v>130</v>
      </c>
      <c r="D51" s="24"/>
      <c r="E51" s="21"/>
      <c r="F51" s="21"/>
      <c r="H51" s="16" t="s">
        <v>159</v>
      </c>
      <c r="J51" s="18"/>
      <c r="K51" s="23"/>
    </row>
    <row r="52" spans="1:13" x14ac:dyDescent="0.3">
      <c r="D52" s="24"/>
      <c r="E52" s="21"/>
      <c r="F52" s="21"/>
      <c r="J52" s="18"/>
      <c r="K52" s="23"/>
    </row>
    <row r="53" spans="1:13" x14ac:dyDescent="0.3">
      <c r="D53" s="24"/>
      <c r="E53" s="21"/>
      <c r="F53" s="21"/>
      <c r="K53" s="25"/>
      <c r="L53" s="21"/>
      <c r="M53" s="21"/>
    </row>
    <row r="54" spans="1:13" x14ac:dyDescent="0.3">
      <c r="A54" s="16" t="s">
        <v>34</v>
      </c>
      <c r="D54" s="24"/>
      <c r="E54" s="21">
        <v>199814.8</v>
      </c>
      <c r="F54" s="21"/>
      <c r="H54" s="20"/>
      <c r="K54" s="25"/>
      <c r="L54" s="21"/>
      <c r="M54" s="23"/>
    </row>
    <row r="55" spans="1:13" x14ac:dyDescent="0.3">
      <c r="A55" s="20" t="s">
        <v>23</v>
      </c>
      <c r="E55" s="23" t="s">
        <v>25</v>
      </c>
      <c r="F55" s="21"/>
      <c r="K55" s="25"/>
      <c r="L55" s="21"/>
      <c r="M55" s="21"/>
    </row>
    <row r="56" spans="1:13" x14ac:dyDescent="0.3">
      <c r="A56" s="16" t="s">
        <v>36</v>
      </c>
      <c r="B56" s="16" t="s">
        <v>37</v>
      </c>
      <c r="C56" s="16" t="s">
        <v>81</v>
      </c>
      <c r="D56" s="24"/>
      <c r="E56" s="21"/>
      <c r="F56" s="21"/>
      <c r="J56" s="18"/>
      <c r="K56" s="23"/>
      <c r="L56" s="21"/>
      <c r="M56" s="21"/>
    </row>
    <row r="57" spans="1:13" x14ac:dyDescent="0.3">
      <c r="D57" s="24"/>
      <c r="E57" s="21"/>
      <c r="F57" s="21"/>
      <c r="J57" s="18"/>
      <c r="K57" s="23"/>
      <c r="L57" s="21"/>
      <c r="M57" s="21"/>
    </row>
    <row r="58" spans="1:13" x14ac:dyDescent="0.3">
      <c r="D58" s="24"/>
      <c r="E58" s="21"/>
      <c r="F58" s="21"/>
      <c r="J58" s="18"/>
      <c r="K58" s="23"/>
      <c r="L58" s="21"/>
      <c r="M58" s="21"/>
    </row>
    <row r="59" spans="1:13" x14ac:dyDescent="0.3">
      <c r="D59" s="24"/>
      <c r="E59" s="21"/>
      <c r="F59" s="21"/>
      <c r="J59" s="18"/>
      <c r="K59" s="23"/>
      <c r="L59" s="21"/>
      <c r="M59" s="21"/>
    </row>
    <row r="60" spans="1:13" x14ac:dyDescent="0.3">
      <c r="A60" s="16" t="s">
        <v>38</v>
      </c>
      <c r="D60" s="24"/>
      <c r="E60" s="21"/>
      <c r="F60" s="21">
        <f>SUM(D66+D67)</f>
        <v>181355.2</v>
      </c>
      <c r="H60" s="16" t="s">
        <v>43</v>
      </c>
      <c r="K60" s="25"/>
      <c r="L60" s="21"/>
      <c r="M60" s="21">
        <v>13199.8</v>
      </c>
    </row>
    <row r="61" spans="1:13" x14ac:dyDescent="0.3">
      <c r="A61" s="20" t="s">
        <v>23</v>
      </c>
      <c r="E61" s="21"/>
      <c r="F61" s="22" t="s">
        <v>25</v>
      </c>
      <c r="H61" s="20" t="s">
        <v>24</v>
      </c>
      <c r="K61" s="25"/>
      <c r="L61" s="21"/>
      <c r="M61" s="20" t="s">
        <v>11</v>
      </c>
    </row>
    <row r="62" spans="1:13" x14ac:dyDescent="0.3">
      <c r="A62" s="16" t="s">
        <v>39</v>
      </c>
      <c r="D62" s="24"/>
      <c r="E62" s="21"/>
      <c r="F62" s="23"/>
      <c r="H62" s="16" t="s">
        <v>44</v>
      </c>
      <c r="K62" s="25"/>
      <c r="L62" s="21"/>
      <c r="M62" s="21"/>
    </row>
    <row r="63" spans="1:13" x14ac:dyDescent="0.3">
      <c r="A63" s="20" t="s">
        <v>40</v>
      </c>
      <c r="D63" s="25"/>
      <c r="E63" s="21"/>
      <c r="F63" s="21"/>
      <c r="J63" s="18"/>
      <c r="K63" s="23"/>
      <c r="L63" s="21"/>
      <c r="M63" s="21"/>
    </row>
    <row r="64" spans="1:13" x14ac:dyDescent="0.3">
      <c r="A64" s="16" t="s">
        <v>41</v>
      </c>
      <c r="D64" s="24"/>
      <c r="E64" s="21"/>
      <c r="F64" s="21"/>
      <c r="J64" s="18"/>
      <c r="K64" s="23"/>
      <c r="L64" s="21"/>
      <c r="M64" s="21"/>
    </row>
    <row r="65" spans="1:14" x14ac:dyDescent="0.3">
      <c r="A65" s="20" t="s">
        <v>40</v>
      </c>
      <c r="D65" s="24"/>
      <c r="E65" s="21"/>
      <c r="F65" s="21"/>
      <c r="J65" s="18"/>
      <c r="K65" s="23"/>
      <c r="L65" s="21"/>
      <c r="M65" s="21"/>
    </row>
    <row r="66" spans="1:14" x14ac:dyDescent="0.3">
      <c r="A66" s="16" t="s">
        <v>42</v>
      </c>
      <c r="D66" s="25">
        <v>580</v>
      </c>
      <c r="E66" s="21"/>
      <c r="F66" s="21"/>
      <c r="J66" s="18"/>
      <c r="K66" s="23"/>
      <c r="L66" s="21"/>
      <c r="M66" s="21"/>
    </row>
    <row r="67" spans="1:14" x14ac:dyDescent="0.3">
      <c r="A67" s="16" t="s">
        <v>120</v>
      </c>
      <c r="D67" s="25">
        <v>180775.2</v>
      </c>
      <c r="E67" s="21"/>
      <c r="F67" s="21"/>
      <c r="J67" s="18"/>
      <c r="K67" s="23"/>
      <c r="L67" s="21"/>
      <c r="M67" s="21"/>
    </row>
    <row r="68" spans="1:14" x14ac:dyDescent="0.3">
      <c r="D68" s="19" t="s">
        <v>1</v>
      </c>
      <c r="E68" s="21"/>
      <c r="F68" s="21"/>
      <c r="J68" s="18"/>
      <c r="K68" s="23"/>
      <c r="L68" s="21"/>
      <c r="M68" s="21"/>
    </row>
    <row r="69" spans="1:14" x14ac:dyDescent="0.3">
      <c r="D69" s="25"/>
      <c r="E69" s="21"/>
      <c r="F69" s="21"/>
      <c r="J69" s="18"/>
      <c r="K69" s="23"/>
      <c r="L69" s="21"/>
      <c r="M69" s="21"/>
    </row>
    <row r="70" spans="1:14" x14ac:dyDescent="0.3">
      <c r="D70" s="25"/>
      <c r="E70" s="21"/>
      <c r="F70" s="21"/>
      <c r="J70" s="18"/>
      <c r="K70" s="23"/>
      <c r="L70" s="21"/>
      <c r="M70" s="21"/>
    </row>
    <row r="71" spans="1:14" x14ac:dyDescent="0.3">
      <c r="A71" s="16" t="s">
        <v>45</v>
      </c>
      <c r="D71" s="24"/>
      <c r="E71" s="21"/>
      <c r="F71" s="21">
        <v>163266.9</v>
      </c>
      <c r="H71" s="16" t="s">
        <v>46</v>
      </c>
      <c r="J71" s="18"/>
      <c r="K71" s="23"/>
      <c r="L71" s="21"/>
      <c r="M71" s="23">
        <v>296070.19</v>
      </c>
      <c r="N71" s="26"/>
    </row>
    <row r="72" spans="1:14" x14ac:dyDescent="0.3">
      <c r="A72" s="20" t="s">
        <v>23</v>
      </c>
      <c r="E72" s="21"/>
      <c r="F72" s="22" t="s">
        <v>25</v>
      </c>
      <c r="H72" s="20" t="s">
        <v>24</v>
      </c>
      <c r="J72" s="18"/>
      <c r="K72" s="21"/>
      <c r="L72" s="21"/>
      <c r="M72" s="20" t="s">
        <v>11</v>
      </c>
      <c r="N72" s="26"/>
    </row>
    <row r="73" spans="1:14" x14ac:dyDescent="0.3">
      <c r="A73" s="16" t="s">
        <v>47</v>
      </c>
      <c r="D73" s="24"/>
      <c r="E73" s="21"/>
      <c r="F73" s="23"/>
      <c r="H73" s="16" t="s">
        <v>48</v>
      </c>
      <c r="J73" s="18"/>
      <c r="K73" s="21"/>
      <c r="L73" s="21"/>
      <c r="M73" s="23"/>
      <c r="N73" s="26"/>
    </row>
    <row r="74" spans="1:14" x14ac:dyDescent="0.3">
      <c r="D74" s="25"/>
      <c r="E74" s="21"/>
      <c r="F74" s="21"/>
      <c r="J74" s="18"/>
      <c r="K74" s="21"/>
      <c r="L74" s="21"/>
      <c r="M74" s="23"/>
      <c r="N74" s="26"/>
    </row>
    <row r="75" spans="1:14" x14ac:dyDescent="0.3">
      <c r="D75" s="25"/>
      <c r="E75" s="21"/>
      <c r="F75" s="21"/>
      <c r="J75" s="18"/>
      <c r="K75" s="23"/>
      <c r="L75" s="21"/>
      <c r="M75" s="21"/>
    </row>
    <row r="76" spans="1:14" x14ac:dyDescent="0.3">
      <c r="A76" s="16" t="s">
        <v>49</v>
      </c>
      <c r="D76" s="25"/>
      <c r="E76" s="21"/>
      <c r="F76" s="21">
        <v>23715.82</v>
      </c>
      <c r="H76" s="16" t="s">
        <v>171</v>
      </c>
      <c r="K76" s="25"/>
      <c r="L76" s="21"/>
      <c r="M76" s="21">
        <v>539236.68999999994</v>
      </c>
      <c r="N76" s="26"/>
    </row>
    <row r="77" spans="1:14" x14ac:dyDescent="0.3">
      <c r="A77" s="20" t="s">
        <v>23</v>
      </c>
      <c r="D77" s="25"/>
      <c r="E77" s="21"/>
      <c r="F77" s="22" t="s">
        <v>25</v>
      </c>
      <c r="H77" s="20" t="s">
        <v>23</v>
      </c>
      <c r="K77" s="25"/>
      <c r="L77" s="21"/>
      <c r="M77" s="20" t="s">
        <v>11</v>
      </c>
      <c r="N77" s="26"/>
    </row>
    <row r="78" spans="1:14" x14ac:dyDescent="0.3">
      <c r="A78" s="16" t="s">
        <v>50</v>
      </c>
      <c r="D78" s="25"/>
      <c r="E78" s="21"/>
      <c r="F78" s="21"/>
      <c r="J78" s="18"/>
      <c r="K78" s="21"/>
      <c r="L78" s="21"/>
      <c r="M78" s="23"/>
      <c r="N78" s="26"/>
    </row>
    <row r="79" spans="1:14" x14ac:dyDescent="0.3">
      <c r="D79" s="25"/>
      <c r="E79" s="21"/>
      <c r="F79" s="23"/>
      <c r="J79" s="18"/>
      <c r="K79" s="23"/>
      <c r="L79" s="21"/>
      <c r="M79" s="21"/>
      <c r="N79" s="26"/>
    </row>
    <row r="80" spans="1:14" x14ac:dyDescent="0.3">
      <c r="D80" s="24"/>
      <c r="E80" s="21"/>
      <c r="F80" s="23"/>
      <c r="J80" s="18"/>
      <c r="K80" s="23"/>
      <c r="L80" s="21"/>
      <c r="M80" s="21"/>
      <c r="N80" s="26"/>
    </row>
    <row r="81" spans="1:14" x14ac:dyDescent="0.3">
      <c r="A81" s="16" t="s">
        <v>125</v>
      </c>
      <c r="D81" s="24"/>
      <c r="E81" s="21"/>
      <c r="F81" s="23">
        <v>16217.3</v>
      </c>
      <c r="J81" s="18"/>
      <c r="K81" s="23"/>
      <c r="L81" s="21"/>
      <c r="M81" s="21"/>
      <c r="N81" s="26"/>
    </row>
    <row r="82" spans="1:14" x14ac:dyDescent="0.3">
      <c r="A82" s="20" t="s">
        <v>23</v>
      </c>
      <c r="D82" s="24"/>
      <c r="E82" s="21"/>
      <c r="F82" s="22" t="s">
        <v>25</v>
      </c>
      <c r="J82" s="18"/>
      <c r="K82" s="23"/>
      <c r="L82" s="21"/>
      <c r="M82" s="21"/>
      <c r="N82" s="26"/>
    </row>
    <row r="83" spans="1:14" x14ac:dyDescent="0.3">
      <c r="A83" s="16" t="s">
        <v>124</v>
      </c>
      <c r="D83" s="24"/>
      <c r="E83" s="21"/>
      <c r="F83" s="23"/>
      <c r="J83" s="18"/>
      <c r="K83" s="23"/>
      <c r="L83" s="21"/>
      <c r="M83" s="21"/>
      <c r="N83" s="26"/>
    </row>
    <row r="84" spans="1:14" x14ac:dyDescent="0.3">
      <c r="D84" s="24"/>
      <c r="E84" s="21"/>
      <c r="F84" s="23"/>
      <c r="J84" s="18"/>
      <c r="K84" s="23"/>
      <c r="L84" s="21"/>
      <c r="M84" s="21"/>
      <c r="N84" s="26"/>
    </row>
    <row r="85" spans="1:14" x14ac:dyDescent="0.3">
      <c r="D85" s="24"/>
      <c r="E85" s="21"/>
      <c r="F85" s="23"/>
      <c r="J85" s="18"/>
      <c r="K85" s="23"/>
      <c r="L85" s="21"/>
      <c r="M85" s="21"/>
      <c r="N85" s="26"/>
    </row>
    <row r="86" spans="1:14" x14ac:dyDescent="0.3">
      <c r="A86" s="16" t="s">
        <v>51</v>
      </c>
      <c r="D86" s="24"/>
      <c r="E86" s="21"/>
      <c r="F86" s="21">
        <v>6.5</v>
      </c>
      <c r="J86" s="18"/>
      <c r="K86" s="21"/>
      <c r="L86" s="21"/>
      <c r="M86" s="21"/>
      <c r="N86" s="26"/>
    </row>
    <row r="87" spans="1:14" x14ac:dyDescent="0.3">
      <c r="A87" s="20" t="s">
        <v>23</v>
      </c>
      <c r="E87" s="21"/>
      <c r="F87" s="22" t="s">
        <v>25</v>
      </c>
      <c r="H87" s="20"/>
      <c r="J87" s="18"/>
      <c r="K87" s="21"/>
      <c r="L87" s="21"/>
      <c r="M87" s="23"/>
      <c r="N87" s="26"/>
    </row>
    <row r="88" spans="1:14" x14ac:dyDescent="0.3">
      <c r="A88" s="16" t="s">
        <v>52</v>
      </c>
      <c r="D88" s="24"/>
      <c r="E88" s="21"/>
      <c r="F88" s="23"/>
      <c r="J88" s="18"/>
      <c r="K88" s="21"/>
      <c r="L88" s="21"/>
      <c r="M88" s="21"/>
      <c r="N88" s="26"/>
    </row>
    <row r="89" spans="1:14" x14ac:dyDescent="0.3">
      <c r="D89" s="25"/>
      <c r="E89" s="21"/>
      <c r="F89" s="23"/>
      <c r="J89" s="18"/>
      <c r="K89" s="21"/>
      <c r="L89" s="21"/>
      <c r="M89" s="21"/>
      <c r="N89" s="26"/>
    </row>
    <row r="90" spans="1:14" x14ac:dyDescent="0.3">
      <c r="D90" s="25"/>
      <c r="E90" s="21"/>
      <c r="F90" s="21"/>
      <c r="J90" s="18"/>
      <c r="K90" s="23"/>
      <c r="L90" s="21"/>
      <c r="M90" s="23"/>
      <c r="N90" s="26"/>
    </row>
    <row r="91" spans="1:14" x14ac:dyDescent="0.3">
      <c r="A91" s="16" t="s">
        <v>53</v>
      </c>
      <c r="D91" s="24"/>
      <c r="E91" s="21"/>
      <c r="F91" s="21">
        <f>SUM(D93:D94)</f>
        <v>59574.49</v>
      </c>
      <c r="J91" s="18"/>
      <c r="K91" s="21"/>
      <c r="L91" s="21"/>
      <c r="M91" s="23"/>
      <c r="N91" s="26"/>
    </row>
    <row r="92" spans="1:14" x14ac:dyDescent="0.3">
      <c r="A92" s="20" t="s">
        <v>23</v>
      </c>
      <c r="E92" s="21"/>
      <c r="F92" s="22" t="s">
        <v>25</v>
      </c>
      <c r="H92" s="20"/>
      <c r="J92" s="18"/>
      <c r="K92" s="21"/>
      <c r="L92" s="21"/>
      <c r="M92" s="23"/>
      <c r="N92" s="26"/>
    </row>
    <row r="93" spans="1:14" x14ac:dyDescent="0.3">
      <c r="A93" s="16" t="s">
        <v>54</v>
      </c>
      <c r="D93" s="24">
        <v>50</v>
      </c>
      <c r="E93" s="21"/>
      <c r="F93" s="23"/>
      <c r="J93" s="18"/>
      <c r="K93" s="21"/>
      <c r="L93" s="21"/>
      <c r="M93" s="21"/>
      <c r="N93" s="26"/>
    </row>
    <row r="94" spans="1:14" x14ac:dyDescent="0.3">
      <c r="A94" s="16" t="s">
        <v>55</v>
      </c>
      <c r="D94" s="24">
        <v>59524.49</v>
      </c>
      <c r="E94" s="21"/>
      <c r="F94" s="21"/>
      <c r="J94" s="18"/>
      <c r="K94" s="23"/>
      <c r="L94" s="21"/>
      <c r="M94" s="23"/>
      <c r="N94" s="26"/>
    </row>
    <row r="95" spans="1:14" x14ac:dyDescent="0.3">
      <c r="D95" s="25" t="s">
        <v>1</v>
      </c>
      <c r="E95" s="21"/>
      <c r="F95" s="21"/>
      <c r="J95" s="18"/>
      <c r="K95" s="21"/>
      <c r="L95" s="21"/>
      <c r="M95" s="21"/>
      <c r="N95" s="26"/>
    </row>
    <row r="96" spans="1:14" x14ac:dyDescent="0.3">
      <c r="D96" s="25"/>
      <c r="E96" s="21"/>
      <c r="F96" s="21"/>
      <c r="K96" s="25"/>
      <c r="L96" s="21"/>
      <c r="M96" s="21"/>
      <c r="N96" s="26"/>
    </row>
    <row r="97" spans="1:14" x14ac:dyDescent="0.3">
      <c r="A97" s="16" t="s">
        <v>56</v>
      </c>
      <c r="D97" s="25"/>
      <c r="E97" s="21"/>
      <c r="F97" s="21">
        <f>SUM(D99:D100)</f>
        <v>59574.49</v>
      </c>
      <c r="H97" s="20"/>
      <c r="K97" s="25"/>
      <c r="L97" s="21"/>
      <c r="M97" s="23"/>
      <c r="N97" s="26"/>
    </row>
    <row r="98" spans="1:14" x14ac:dyDescent="0.3">
      <c r="A98" s="20" t="s">
        <v>23</v>
      </c>
      <c r="E98" s="21"/>
      <c r="F98" s="22" t="s">
        <v>25</v>
      </c>
      <c r="K98" s="25"/>
      <c r="L98" s="21"/>
      <c r="M98" s="21"/>
      <c r="N98" s="26"/>
    </row>
    <row r="99" spans="1:14" x14ac:dyDescent="0.3">
      <c r="A99" s="16" t="s">
        <v>54</v>
      </c>
      <c r="D99" s="24">
        <v>50</v>
      </c>
      <c r="E99" s="21"/>
      <c r="F99" s="23"/>
      <c r="J99" s="18"/>
      <c r="K99" s="23"/>
      <c r="L99" s="21"/>
      <c r="M99" s="21"/>
      <c r="N99" s="26"/>
    </row>
    <row r="100" spans="1:14" x14ac:dyDescent="0.3">
      <c r="A100" s="16" t="s">
        <v>55</v>
      </c>
      <c r="D100" s="24">
        <v>59524.49</v>
      </c>
      <c r="E100" s="21"/>
      <c r="F100" s="21"/>
      <c r="J100" s="18"/>
      <c r="K100" s="23"/>
      <c r="L100" s="21"/>
      <c r="M100" s="21"/>
      <c r="N100" s="26"/>
    </row>
    <row r="101" spans="1:14" x14ac:dyDescent="0.3">
      <c r="D101" s="25" t="s">
        <v>8</v>
      </c>
      <c r="E101" s="21"/>
      <c r="F101" s="21"/>
      <c r="J101" s="18"/>
      <c r="K101" s="23"/>
      <c r="L101" s="21"/>
      <c r="M101" s="21"/>
      <c r="N101" s="26"/>
    </row>
    <row r="102" spans="1:14" x14ac:dyDescent="0.3">
      <c r="D102" s="24"/>
      <c r="E102" s="21"/>
      <c r="F102" s="21"/>
      <c r="J102" s="18"/>
      <c r="K102" s="23"/>
      <c r="L102" s="21"/>
      <c r="M102" s="21"/>
      <c r="N102" s="26"/>
    </row>
    <row r="103" spans="1:14" x14ac:dyDescent="0.3">
      <c r="A103" s="20" t="s">
        <v>57</v>
      </c>
      <c r="D103" s="24"/>
      <c r="E103" s="26"/>
      <c r="F103" s="21"/>
      <c r="K103" s="25"/>
      <c r="L103" s="21"/>
      <c r="M103" s="21"/>
    </row>
    <row r="104" spans="1:14" x14ac:dyDescent="0.3">
      <c r="A104" s="16" t="s">
        <v>6</v>
      </c>
      <c r="E104" s="26"/>
      <c r="F104" s="21">
        <f>SUM(F11+F27+F37+F43+F60+F71+F76+F81+F86+F91-F97)</f>
        <v>1126174.1300000001</v>
      </c>
      <c r="K104" s="25"/>
      <c r="L104" s="21"/>
      <c r="M104" s="21">
        <f>SUM(M11+M27+M37+M43+M49+M53+M60+M71+M76)</f>
        <v>1126174.1299999999</v>
      </c>
    </row>
    <row r="105" spans="1:14" x14ac:dyDescent="0.3">
      <c r="A105" s="20" t="s">
        <v>58</v>
      </c>
      <c r="E105" s="26"/>
      <c r="F105" s="21"/>
      <c r="K105" s="25"/>
      <c r="L105" s="21"/>
      <c r="M105" s="21"/>
    </row>
    <row r="106" spans="1:14" x14ac:dyDescent="0.3">
      <c r="E106" s="26"/>
      <c r="F106" s="21"/>
      <c r="J106" s="18"/>
      <c r="K106" s="23"/>
      <c r="L106" s="21"/>
      <c r="M106" s="23"/>
    </row>
    <row r="107" spans="1:14" x14ac:dyDescent="0.3">
      <c r="E107" s="26"/>
      <c r="F107" s="21"/>
      <c r="J107" s="18"/>
      <c r="K107" s="21"/>
      <c r="L107" s="21"/>
      <c r="M107" s="21"/>
      <c r="N107" s="26"/>
    </row>
    <row r="108" spans="1:14" x14ac:dyDescent="0.3">
      <c r="E108" s="26"/>
      <c r="F108" s="21"/>
      <c r="H108" s="20"/>
      <c r="J108" s="18"/>
      <c r="K108" s="23"/>
      <c r="L108" s="21"/>
      <c r="M108" s="23"/>
      <c r="N108" s="26"/>
    </row>
    <row r="109" spans="1:14" x14ac:dyDescent="0.3">
      <c r="E109" s="26"/>
      <c r="F109" s="21"/>
      <c r="K109" s="23"/>
      <c r="L109" s="21"/>
      <c r="M109" s="21"/>
      <c r="N109" s="26"/>
    </row>
    <row r="110" spans="1:14" x14ac:dyDescent="0.3">
      <c r="E110" s="26"/>
      <c r="F110" s="21"/>
      <c r="J110" s="18"/>
      <c r="K110" s="23"/>
      <c r="L110" s="21"/>
      <c r="M110" s="21"/>
      <c r="N110" s="26"/>
    </row>
    <row r="111" spans="1:14" x14ac:dyDescent="0.3">
      <c r="E111" s="26"/>
      <c r="F111" s="21"/>
      <c r="K111" s="23"/>
      <c r="L111" s="21"/>
      <c r="M111" s="21"/>
    </row>
    <row r="112" spans="1:14" x14ac:dyDescent="0.3">
      <c r="E112" s="26"/>
      <c r="F112" s="21"/>
      <c r="J112" s="18"/>
      <c r="K112" s="23"/>
      <c r="L112" s="21"/>
      <c r="M112" s="21"/>
    </row>
    <row r="113" spans="5:13" x14ac:dyDescent="0.3">
      <c r="E113" s="26"/>
      <c r="F113" s="21"/>
      <c r="K113" s="25"/>
      <c r="L113" s="21"/>
      <c r="M113" s="23"/>
    </row>
    <row r="114" spans="5:13" x14ac:dyDescent="0.3">
      <c r="E114" s="26"/>
      <c r="F114" s="21"/>
      <c r="H114" s="20"/>
      <c r="K114" s="25"/>
      <c r="L114" s="21"/>
      <c r="M114" s="21"/>
    </row>
    <row r="115" spans="5:13" x14ac:dyDescent="0.3">
      <c r="E115" s="26"/>
      <c r="F115" s="21"/>
      <c r="K115" s="25"/>
      <c r="L115" s="21"/>
      <c r="M115" s="21"/>
    </row>
    <row r="116" spans="5:13" x14ac:dyDescent="0.3">
      <c r="E116" s="26"/>
      <c r="F116" s="21"/>
      <c r="K116" s="25"/>
      <c r="L116" s="21"/>
      <c r="M116" s="21"/>
    </row>
    <row r="117" spans="5:13" x14ac:dyDescent="0.3">
      <c r="E117" s="26"/>
      <c r="F117" s="21"/>
      <c r="J117" s="18"/>
      <c r="K117" s="21"/>
      <c r="L117" s="21"/>
      <c r="M117" s="21"/>
    </row>
    <row r="118" spans="5:13" x14ac:dyDescent="0.3">
      <c r="F118" s="21"/>
      <c r="J118" s="18"/>
      <c r="K118" s="21"/>
      <c r="L118" s="21"/>
      <c r="M118" s="21"/>
    </row>
    <row r="119" spans="5:13" x14ac:dyDescent="0.3">
      <c r="F119" s="21"/>
      <c r="J119" s="18"/>
      <c r="K119" s="23"/>
      <c r="L119" s="21"/>
      <c r="M119" s="21"/>
    </row>
    <row r="120" spans="5:13" x14ac:dyDescent="0.3">
      <c r="F120" s="21"/>
      <c r="H120" s="20"/>
      <c r="J120" s="18"/>
      <c r="K120" s="23"/>
      <c r="L120" s="21"/>
      <c r="M120" s="21"/>
    </row>
    <row r="121" spans="5:13" x14ac:dyDescent="0.3">
      <c r="J121" s="18"/>
      <c r="K121" s="21"/>
      <c r="L121" s="21"/>
      <c r="M121" s="23"/>
    </row>
    <row r="122" spans="5:13" x14ac:dyDescent="0.3">
      <c r="J122" s="18"/>
      <c r="K122" s="21"/>
      <c r="L122" s="21"/>
      <c r="M122" s="21"/>
    </row>
    <row r="123" spans="5:13" x14ac:dyDescent="0.3">
      <c r="J123" s="18"/>
      <c r="K123" s="21"/>
      <c r="L123" s="21"/>
      <c r="M123" s="21"/>
    </row>
    <row r="124" spans="5:13" x14ac:dyDescent="0.3">
      <c r="K124" s="21"/>
      <c r="L124" s="21"/>
      <c r="M124" s="23"/>
    </row>
    <row r="125" spans="5:13" x14ac:dyDescent="0.3">
      <c r="K125" s="23"/>
      <c r="L125" s="21"/>
      <c r="M125" s="23"/>
    </row>
    <row r="126" spans="5:13" x14ac:dyDescent="0.3">
      <c r="H126" s="20"/>
      <c r="J126" s="18"/>
      <c r="K126" s="23"/>
      <c r="L126" s="21"/>
      <c r="M126" s="21"/>
    </row>
    <row r="127" spans="5:13" x14ac:dyDescent="0.3">
      <c r="J127" s="18"/>
      <c r="K127" s="23"/>
      <c r="L127" s="21"/>
      <c r="M127" s="21"/>
    </row>
    <row r="128" spans="5:13" x14ac:dyDescent="0.3">
      <c r="J128" s="18"/>
      <c r="K128" s="21"/>
      <c r="L128" s="21"/>
      <c r="M128" s="23"/>
    </row>
    <row r="129" spans="8:13" x14ac:dyDescent="0.3">
      <c r="J129" s="18"/>
      <c r="K129" s="21"/>
      <c r="L129" s="21"/>
      <c r="M129" s="21"/>
    </row>
    <row r="130" spans="8:13" x14ac:dyDescent="0.3">
      <c r="K130" s="21"/>
      <c r="L130" s="21"/>
      <c r="M130" s="23"/>
    </row>
    <row r="131" spans="8:13" x14ac:dyDescent="0.3">
      <c r="K131" s="21"/>
      <c r="L131" s="21"/>
      <c r="M131" s="23"/>
    </row>
    <row r="132" spans="8:13" x14ac:dyDescent="0.3">
      <c r="K132" s="21"/>
      <c r="L132" s="21"/>
      <c r="M132" s="23"/>
    </row>
    <row r="133" spans="8:13" x14ac:dyDescent="0.3">
      <c r="H133" s="20"/>
      <c r="J133" s="18"/>
      <c r="K133" s="21"/>
      <c r="L133" s="21"/>
      <c r="M133" s="23"/>
    </row>
    <row r="134" spans="8:13" x14ac:dyDescent="0.3">
      <c r="J134" s="18"/>
      <c r="K134" s="21"/>
      <c r="L134" s="21"/>
      <c r="M134" s="21"/>
    </row>
    <row r="135" spans="8:13" x14ac:dyDescent="0.3">
      <c r="J135" s="18"/>
      <c r="K135" s="21"/>
      <c r="L135" s="21"/>
      <c r="M135" s="23"/>
    </row>
    <row r="136" spans="8:13" x14ac:dyDescent="0.3">
      <c r="K136" s="21"/>
      <c r="L136" s="21"/>
      <c r="M136" s="21"/>
    </row>
    <row r="137" spans="8:13" x14ac:dyDescent="0.3">
      <c r="K137" s="21"/>
      <c r="L137" s="21"/>
      <c r="M137" s="23"/>
    </row>
    <row r="138" spans="8:13" x14ac:dyDescent="0.3">
      <c r="K138" s="21"/>
      <c r="L138" s="21"/>
      <c r="M138" s="23"/>
    </row>
    <row r="139" spans="8:13" x14ac:dyDescent="0.3">
      <c r="K139" s="21"/>
      <c r="L139" s="21"/>
      <c r="M139" s="21"/>
    </row>
    <row r="140" spans="8:13" x14ac:dyDescent="0.3">
      <c r="H140" s="20"/>
      <c r="K140" s="21"/>
      <c r="L140" s="21"/>
      <c r="M140" s="23"/>
    </row>
    <row r="141" spans="8:13" x14ac:dyDescent="0.3">
      <c r="K141" s="21"/>
      <c r="L141" s="21"/>
      <c r="M141" s="23"/>
    </row>
    <row r="142" spans="8:13" x14ac:dyDescent="0.3">
      <c r="K142" s="21"/>
      <c r="L142" s="21"/>
      <c r="M142" s="21"/>
    </row>
    <row r="143" spans="8:13" x14ac:dyDescent="0.3">
      <c r="K143" s="21"/>
      <c r="L143" s="21"/>
      <c r="M143" s="21"/>
    </row>
    <row r="144" spans="8:13" x14ac:dyDescent="0.3">
      <c r="K144" s="21"/>
      <c r="L144" s="21"/>
      <c r="M144" s="23"/>
    </row>
    <row r="145" spans="8:13" x14ac:dyDescent="0.3">
      <c r="K145" s="21"/>
      <c r="L145" s="21"/>
      <c r="M145" s="23"/>
    </row>
    <row r="146" spans="8:13" x14ac:dyDescent="0.3">
      <c r="J146" s="18"/>
      <c r="K146" s="21"/>
      <c r="L146" s="21"/>
      <c r="M146" s="23"/>
    </row>
    <row r="147" spans="8:13" x14ac:dyDescent="0.3">
      <c r="J147" s="18"/>
      <c r="K147" s="23"/>
      <c r="L147" s="21"/>
      <c r="M147" s="23"/>
    </row>
    <row r="148" spans="8:13" x14ac:dyDescent="0.3">
      <c r="J148" s="18"/>
      <c r="K148" s="23"/>
      <c r="L148" s="21"/>
      <c r="M148" s="23"/>
    </row>
    <row r="149" spans="8:13" x14ac:dyDescent="0.3">
      <c r="J149" s="18"/>
      <c r="K149" s="23"/>
      <c r="L149" s="21"/>
      <c r="M149" s="21"/>
    </row>
    <row r="150" spans="8:13" x14ac:dyDescent="0.3">
      <c r="J150" s="18"/>
      <c r="K150" s="23"/>
      <c r="L150" s="21"/>
      <c r="M150" s="21"/>
    </row>
    <row r="151" spans="8:13" x14ac:dyDescent="0.3">
      <c r="J151" s="18"/>
      <c r="K151" s="23"/>
      <c r="L151" s="21"/>
      <c r="M151" s="21"/>
    </row>
    <row r="152" spans="8:13" x14ac:dyDescent="0.3">
      <c r="K152" s="21"/>
      <c r="L152" s="21"/>
      <c r="M152" s="21"/>
    </row>
    <row r="153" spans="8:13" x14ac:dyDescent="0.3">
      <c r="K153" s="21"/>
      <c r="L153" s="21"/>
      <c r="M153" s="21"/>
    </row>
    <row r="154" spans="8:13" x14ac:dyDescent="0.3">
      <c r="K154" s="21"/>
      <c r="L154" s="21"/>
      <c r="M154" s="21"/>
    </row>
    <row r="155" spans="8:13" x14ac:dyDescent="0.3">
      <c r="J155" s="18"/>
      <c r="K155" s="21"/>
      <c r="L155" s="21"/>
      <c r="M155" s="23"/>
    </row>
    <row r="156" spans="8:13" x14ac:dyDescent="0.3">
      <c r="J156" s="18"/>
      <c r="K156" s="21"/>
      <c r="L156" s="21"/>
      <c r="M156" s="21"/>
    </row>
    <row r="157" spans="8:13" x14ac:dyDescent="0.3">
      <c r="J157" s="18"/>
      <c r="K157" s="21"/>
      <c r="L157" s="21"/>
      <c r="M157" s="21"/>
    </row>
    <row r="158" spans="8:13" x14ac:dyDescent="0.3">
      <c r="H158" s="20"/>
      <c r="J158" s="18"/>
      <c r="K158" s="23"/>
      <c r="L158" s="21"/>
      <c r="M158" s="21"/>
    </row>
    <row r="159" spans="8:13" x14ac:dyDescent="0.3">
      <c r="J159" s="18"/>
      <c r="K159" s="23"/>
      <c r="L159" s="21"/>
      <c r="M159" s="21"/>
    </row>
    <row r="160" spans="8:13" x14ac:dyDescent="0.3">
      <c r="J160" s="18"/>
      <c r="K160" s="23"/>
      <c r="L160" s="21"/>
      <c r="M160" s="23"/>
    </row>
    <row r="161" spans="8:13" x14ac:dyDescent="0.3">
      <c r="J161" s="18"/>
      <c r="K161" s="21"/>
      <c r="L161" s="21"/>
      <c r="M161" s="23"/>
    </row>
    <row r="162" spans="8:13" x14ac:dyDescent="0.3">
      <c r="H162" s="20"/>
      <c r="J162" s="18"/>
      <c r="K162" s="21"/>
      <c r="L162" s="21"/>
      <c r="M162" s="21"/>
    </row>
    <row r="163" spans="8:13" x14ac:dyDescent="0.3">
      <c r="J163" s="18"/>
      <c r="K163" s="21"/>
      <c r="L163" s="21"/>
      <c r="M163" s="23"/>
    </row>
    <row r="164" spans="8:13" x14ac:dyDescent="0.3">
      <c r="J164" s="18"/>
      <c r="K164" s="21"/>
      <c r="L164" s="21"/>
      <c r="M164" s="23"/>
    </row>
    <row r="165" spans="8:13" x14ac:dyDescent="0.3">
      <c r="J165" s="18"/>
      <c r="K165" s="21"/>
      <c r="L165" s="21"/>
      <c r="M165" s="21"/>
    </row>
    <row r="166" spans="8:13" x14ac:dyDescent="0.3">
      <c r="J166" s="18"/>
      <c r="K166" s="21"/>
      <c r="L166" s="21"/>
      <c r="M166" s="23"/>
    </row>
    <row r="167" spans="8:13" x14ac:dyDescent="0.3">
      <c r="J167" s="18"/>
      <c r="K167" s="21"/>
      <c r="L167" s="21"/>
      <c r="M167" s="23"/>
    </row>
    <row r="168" spans="8:13" x14ac:dyDescent="0.3">
      <c r="J168" s="18"/>
      <c r="K168" s="21"/>
      <c r="L168" s="21"/>
      <c r="M168" s="23"/>
    </row>
    <row r="169" spans="8:13" x14ac:dyDescent="0.3">
      <c r="J169" s="18"/>
      <c r="K169" s="21"/>
      <c r="L169" s="21"/>
      <c r="M169" s="23"/>
    </row>
    <row r="170" spans="8:13" x14ac:dyDescent="0.3">
      <c r="J170" s="18"/>
      <c r="L170" s="21"/>
      <c r="M170" s="21"/>
    </row>
    <row r="171" spans="8:13" x14ac:dyDescent="0.3">
      <c r="J171" s="18"/>
      <c r="L171" s="21"/>
      <c r="M171" s="23"/>
    </row>
    <row r="172" spans="8:13" x14ac:dyDescent="0.3">
      <c r="J172" s="18"/>
      <c r="L172" s="21"/>
      <c r="M172" s="21"/>
    </row>
    <row r="173" spans="8:13" x14ac:dyDescent="0.3">
      <c r="J173" s="18"/>
      <c r="L173" s="18"/>
      <c r="M173" s="21"/>
    </row>
    <row r="174" spans="8:13" x14ac:dyDescent="0.3">
      <c r="J174" s="18"/>
      <c r="L174" s="18"/>
      <c r="M174" s="21"/>
    </row>
    <row r="175" spans="8:13" x14ac:dyDescent="0.3">
      <c r="J175" s="18"/>
      <c r="L175" s="18"/>
      <c r="M175" s="21"/>
    </row>
    <row r="176" spans="8:13" x14ac:dyDescent="0.3">
      <c r="J176" s="18"/>
      <c r="L176" s="18"/>
      <c r="M176" s="21"/>
    </row>
    <row r="177" spans="10:13" x14ac:dyDescent="0.3">
      <c r="J177" s="18"/>
      <c r="L177" s="18"/>
      <c r="M177" s="21"/>
    </row>
    <row r="178" spans="10:13" x14ac:dyDescent="0.3">
      <c r="J178" s="18"/>
      <c r="L178" s="18"/>
      <c r="M178" s="23"/>
    </row>
    <row r="179" spans="10:13" x14ac:dyDescent="0.3">
      <c r="J179" s="18"/>
      <c r="L179" s="18"/>
      <c r="M179" s="21"/>
    </row>
    <row r="180" spans="10:13" x14ac:dyDescent="0.3">
      <c r="J180" s="18"/>
      <c r="L180" s="18"/>
      <c r="M180" s="21"/>
    </row>
    <row r="181" spans="10:13" x14ac:dyDescent="0.3">
      <c r="J181" s="18"/>
      <c r="L181" s="18"/>
      <c r="M181" s="23"/>
    </row>
    <row r="182" spans="10:13" x14ac:dyDescent="0.3">
      <c r="J182" s="18"/>
      <c r="L182" s="18"/>
      <c r="M182" s="21"/>
    </row>
    <row r="183" spans="10:13" x14ac:dyDescent="0.3">
      <c r="J183" s="18"/>
      <c r="L183" s="18"/>
      <c r="M183" s="21"/>
    </row>
    <row r="184" spans="10:13" x14ac:dyDescent="0.3">
      <c r="J184" s="18"/>
      <c r="L184" s="18"/>
      <c r="M184" s="21"/>
    </row>
    <row r="185" spans="10:13" x14ac:dyDescent="0.3">
      <c r="J185" s="18"/>
      <c r="L185" s="18"/>
      <c r="M185" s="18"/>
    </row>
    <row r="186" spans="10:13" x14ac:dyDescent="0.3">
      <c r="J186" s="18"/>
      <c r="L186" s="18"/>
      <c r="M186" s="18"/>
    </row>
    <row r="187" spans="10:13" x14ac:dyDescent="0.3">
      <c r="J187" s="18"/>
      <c r="L187" s="18"/>
      <c r="M187" s="18"/>
    </row>
    <row r="188" spans="10:13" x14ac:dyDescent="0.3">
      <c r="J188" s="18"/>
      <c r="L188" s="18"/>
      <c r="M188" s="18"/>
    </row>
    <row r="189" spans="10:13" x14ac:dyDescent="0.3">
      <c r="J189" s="18"/>
      <c r="L189" s="18"/>
      <c r="M189" s="18"/>
    </row>
    <row r="190" spans="10:13" x14ac:dyDescent="0.3">
      <c r="J190" s="18"/>
      <c r="L190" s="18"/>
      <c r="M190" s="23"/>
    </row>
    <row r="191" spans="10:13" x14ac:dyDescent="0.3">
      <c r="J191" s="18"/>
      <c r="L191" s="18"/>
      <c r="M191" s="18"/>
    </row>
    <row r="192" spans="10:13" x14ac:dyDescent="0.3">
      <c r="J192" s="18"/>
      <c r="L192" s="18"/>
      <c r="M192" s="18"/>
    </row>
    <row r="193" spans="10:13" x14ac:dyDescent="0.3">
      <c r="J193" s="18"/>
      <c r="L193" s="18"/>
      <c r="M193" s="18"/>
    </row>
    <row r="194" spans="10:13" x14ac:dyDescent="0.3">
      <c r="J194" s="18"/>
      <c r="L194" s="18"/>
      <c r="M194" s="18"/>
    </row>
    <row r="195" spans="10:13" x14ac:dyDescent="0.3">
      <c r="J195" s="18"/>
      <c r="L195" s="18"/>
      <c r="M195" s="18"/>
    </row>
    <row r="196" spans="10:13" x14ac:dyDescent="0.3">
      <c r="J196" s="18"/>
      <c r="L196" s="18"/>
      <c r="M196" s="18"/>
    </row>
    <row r="197" spans="10:13" x14ac:dyDescent="0.3">
      <c r="J197" s="18"/>
      <c r="L197" s="18"/>
      <c r="M197" s="18"/>
    </row>
    <row r="198" spans="10:13" x14ac:dyDescent="0.3">
      <c r="J198" s="18"/>
      <c r="L198" s="18"/>
      <c r="M198" s="18"/>
    </row>
    <row r="199" spans="10:13" x14ac:dyDescent="0.3">
      <c r="J199" s="18"/>
      <c r="L199" s="18"/>
      <c r="M199" s="18"/>
    </row>
    <row r="200" spans="10:13" x14ac:dyDescent="0.3">
      <c r="J200" s="18"/>
      <c r="L200" s="18"/>
      <c r="M200" s="18"/>
    </row>
    <row r="201" spans="10:13" x14ac:dyDescent="0.3">
      <c r="J201" s="18"/>
      <c r="L201" s="18"/>
      <c r="M201" s="18"/>
    </row>
    <row r="202" spans="10:13" x14ac:dyDescent="0.3">
      <c r="J202" s="18"/>
      <c r="L202" s="18"/>
      <c r="M202" s="18"/>
    </row>
    <row r="203" spans="10:13" x14ac:dyDescent="0.3">
      <c r="J203" s="18"/>
      <c r="L203" s="18"/>
      <c r="M203" s="18"/>
    </row>
    <row r="204" spans="10:13" x14ac:dyDescent="0.3">
      <c r="J204" s="18"/>
      <c r="L204" s="18"/>
      <c r="M204" s="18"/>
    </row>
    <row r="205" spans="10:13" x14ac:dyDescent="0.3">
      <c r="J205" s="18"/>
      <c r="L205" s="18"/>
      <c r="M205" s="18"/>
    </row>
    <row r="206" spans="10:13" x14ac:dyDescent="0.3">
      <c r="J206" s="18"/>
      <c r="L206" s="18"/>
      <c r="M206" s="18"/>
    </row>
    <row r="207" spans="10:13" x14ac:dyDescent="0.3">
      <c r="J207" s="18"/>
      <c r="L207" s="18"/>
      <c r="M207" s="18"/>
    </row>
    <row r="208" spans="10:13" x14ac:dyDescent="0.3">
      <c r="J208" s="18"/>
      <c r="L208" s="18"/>
      <c r="M208" s="18"/>
    </row>
    <row r="209" spans="10:13" x14ac:dyDescent="0.3">
      <c r="J209" s="18"/>
      <c r="L209" s="18"/>
      <c r="M209" s="18"/>
    </row>
    <row r="210" spans="10:13" x14ac:dyDescent="0.3">
      <c r="J210" s="18"/>
      <c r="L210" s="18"/>
      <c r="M210" s="18"/>
    </row>
    <row r="211" spans="10:13" x14ac:dyDescent="0.3">
      <c r="J211" s="18"/>
      <c r="L211" s="18"/>
      <c r="M211" s="18"/>
    </row>
    <row r="212" spans="10:13" x14ac:dyDescent="0.3">
      <c r="J212" s="18"/>
      <c r="L212" s="18"/>
      <c r="M212" s="18"/>
    </row>
    <row r="213" spans="10:13" x14ac:dyDescent="0.3">
      <c r="J213" s="18"/>
      <c r="L213" s="18"/>
      <c r="M213" s="18"/>
    </row>
    <row r="214" spans="10:13" x14ac:dyDescent="0.3">
      <c r="J214" s="18"/>
      <c r="L214" s="18"/>
      <c r="M214" s="18"/>
    </row>
    <row r="215" spans="10:13" x14ac:dyDescent="0.3">
      <c r="J215" s="18"/>
      <c r="L215" s="18"/>
      <c r="M215" s="18"/>
    </row>
    <row r="216" spans="10:13" x14ac:dyDescent="0.3">
      <c r="J216" s="18"/>
      <c r="L216" s="18"/>
      <c r="M216" s="18"/>
    </row>
    <row r="217" spans="10:13" x14ac:dyDescent="0.3">
      <c r="J217" s="18"/>
      <c r="L217" s="18"/>
      <c r="M217" s="18"/>
    </row>
    <row r="218" spans="10:13" x14ac:dyDescent="0.3">
      <c r="J218" s="18"/>
      <c r="L218" s="18"/>
      <c r="M218" s="18"/>
    </row>
    <row r="219" spans="10:13" x14ac:dyDescent="0.3">
      <c r="J219" s="18"/>
      <c r="L219" s="18"/>
      <c r="M219" s="18"/>
    </row>
    <row r="220" spans="10:13" x14ac:dyDescent="0.3">
      <c r="J220" s="18"/>
      <c r="L220" s="18"/>
      <c r="M220" s="18"/>
    </row>
    <row r="221" spans="10:13" x14ac:dyDescent="0.3">
      <c r="J221" s="18"/>
      <c r="L221" s="18"/>
      <c r="M221" s="18"/>
    </row>
    <row r="222" spans="10:13" x14ac:dyDescent="0.3">
      <c r="J222" s="18"/>
      <c r="L222" s="18"/>
      <c r="M222" s="18"/>
    </row>
    <row r="223" spans="10:13" x14ac:dyDescent="0.3">
      <c r="J223" s="18"/>
      <c r="L223" s="18"/>
      <c r="M223" s="18"/>
    </row>
    <row r="224" spans="10:13" x14ac:dyDescent="0.3">
      <c r="L224" s="18"/>
      <c r="M224" s="18"/>
    </row>
    <row r="225" spans="12:13" x14ac:dyDescent="0.3">
      <c r="L225" s="18"/>
      <c r="M225" s="18"/>
    </row>
    <row r="226" spans="12:13" x14ac:dyDescent="0.3">
      <c r="L226" s="18"/>
      <c r="M226" s="18"/>
    </row>
    <row r="227" spans="12:13" x14ac:dyDescent="0.3">
      <c r="L227" s="18"/>
      <c r="M227" s="18"/>
    </row>
    <row r="228" spans="12:13" x14ac:dyDescent="0.3">
      <c r="L228" s="18"/>
      <c r="M228" s="18"/>
    </row>
    <row r="229" spans="12:13" x14ac:dyDescent="0.3">
      <c r="L229" s="18"/>
      <c r="M229" s="18"/>
    </row>
    <row r="230" spans="12:13" x14ac:dyDescent="0.3">
      <c r="L230" s="18"/>
      <c r="M230" s="18"/>
    </row>
    <row r="231" spans="12:13" x14ac:dyDescent="0.3">
      <c r="L231" s="18"/>
      <c r="M231" s="18"/>
    </row>
    <row r="232" spans="12:13" x14ac:dyDescent="0.3">
      <c r="L232" s="18"/>
      <c r="M232" s="18"/>
    </row>
    <row r="233" spans="12:13" x14ac:dyDescent="0.3">
      <c r="L233" s="18"/>
      <c r="M233" s="18"/>
    </row>
    <row r="234" spans="12:13" x14ac:dyDescent="0.3">
      <c r="M234" s="18"/>
    </row>
    <row r="235" spans="12:13" x14ac:dyDescent="0.3">
      <c r="M235" s="18"/>
    </row>
    <row r="236" spans="12:13" x14ac:dyDescent="0.3">
      <c r="M236" s="18"/>
    </row>
    <row r="237" spans="12:13" x14ac:dyDescent="0.3">
      <c r="M237" s="18"/>
    </row>
    <row r="238" spans="12:13" x14ac:dyDescent="0.3">
      <c r="M238" s="18"/>
    </row>
    <row r="239" spans="12:13" x14ac:dyDescent="0.3">
      <c r="M239" s="18"/>
    </row>
    <row r="240" spans="12:13" x14ac:dyDescent="0.3">
      <c r="M240" s="18"/>
    </row>
    <row r="241" spans="13:13" x14ac:dyDescent="0.3">
      <c r="M241" s="18"/>
    </row>
    <row r="242" spans="13:13" x14ac:dyDescent="0.3">
      <c r="M242" s="18"/>
    </row>
    <row r="243" spans="13:13" x14ac:dyDescent="0.3">
      <c r="M243" s="18"/>
    </row>
    <row r="244" spans="13:13" x14ac:dyDescent="0.3">
      <c r="M244" s="18"/>
    </row>
    <row r="245" spans="13:13" x14ac:dyDescent="0.3">
      <c r="M245" s="18"/>
    </row>
    <row r="246" spans="13:13" x14ac:dyDescent="0.3">
      <c r="M246" s="18"/>
    </row>
    <row r="247" spans="13:13" x14ac:dyDescent="0.3">
      <c r="M247" s="18"/>
    </row>
  </sheetData>
  <pageMargins left="0.70866141732283472" right="0.70866141732283472" top="0.74803149606299213" bottom="0.74803149606299213" header="0.31496062992125984" footer="0.31496062992125984"/>
  <pageSetup paperSize="9"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H43"/>
  <sheetViews>
    <sheetView topLeftCell="A34" workbookViewId="0">
      <selection activeCell="F27" sqref="F27"/>
    </sheetView>
  </sheetViews>
  <sheetFormatPr defaultRowHeight="15" x14ac:dyDescent="0.25"/>
  <cols>
    <col min="1" max="1" width="9.140625" style="1"/>
    <col min="2" max="2" width="41.28515625" style="1" customWidth="1"/>
    <col min="3" max="3" width="10.140625" style="1" customWidth="1"/>
    <col min="4" max="4" width="4.5703125" style="1" customWidth="1"/>
    <col min="5" max="5" width="0.140625" style="1" customWidth="1"/>
    <col min="6" max="6" width="13.140625" style="2" customWidth="1"/>
    <col min="7" max="8" width="9.140625" style="1"/>
  </cols>
  <sheetData>
    <row r="2" spans="2:7" x14ac:dyDescent="0.25">
      <c r="G2" s="1">
        <v>3</v>
      </c>
    </row>
    <row r="4" spans="2:7" x14ac:dyDescent="0.25">
      <c r="B4" s="1" t="s">
        <v>59</v>
      </c>
    </row>
    <row r="5" spans="2:7" x14ac:dyDescent="0.25">
      <c r="B5" s="1" t="s">
        <v>60</v>
      </c>
    </row>
    <row r="7" spans="2:7" x14ac:dyDescent="0.25">
      <c r="B7" s="1" t="s">
        <v>161</v>
      </c>
    </row>
    <row r="8" spans="2:7" x14ac:dyDescent="0.25">
      <c r="B8" s="1" t="s">
        <v>61</v>
      </c>
    </row>
    <row r="10" spans="2:7" x14ac:dyDescent="0.25">
      <c r="B10" s="1" t="s">
        <v>0</v>
      </c>
    </row>
    <row r="11" spans="2:7" x14ac:dyDescent="0.25">
      <c r="B11" s="3" t="s">
        <v>62</v>
      </c>
    </row>
    <row r="12" spans="2:7" x14ac:dyDescent="0.25">
      <c r="B12" s="1" t="s">
        <v>89</v>
      </c>
      <c r="F12" s="2">
        <v>91000</v>
      </c>
    </row>
    <row r="13" spans="2:7" x14ac:dyDescent="0.25">
      <c r="B13" s="1" t="s">
        <v>63</v>
      </c>
      <c r="F13" s="2">
        <v>1317015</v>
      </c>
    </row>
    <row r="14" spans="2:7" x14ac:dyDescent="0.25">
      <c r="B14" s="1" t="s">
        <v>2</v>
      </c>
      <c r="F14" s="2">
        <v>18400</v>
      </c>
    </row>
    <row r="15" spans="2:7" x14ac:dyDescent="0.25">
      <c r="B15" s="1" t="s">
        <v>90</v>
      </c>
      <c r="F15" s="2">
        <v>115312.1</v>
      </c>
    </row>
    <row r="16" spans="2:7" x14ac:dyDescent="0.25">
      <c r="B16" s="1" t="s">
        <v>110</v>
      </c>
      <c r="F16" s="2">
        <v>170270</v>
      </c>
    </row>
    <row r="17" spans="2:6" x14ac:dyDescent="0.25">
      <c r="B17" s="1" t="s">
        <v>134</v>
      </c>
      <c r="F17" s="2">
        <v>19000</v>
      </c>
    </row>
    <row r="18" spans="2:6" x14ac:dyDescent="0.25">
      <c r="B18" s="1" t="s">
        <v>91</v>
      </c>
      <c r="F18" s="2">
        <v>900</v>
      </c>
    </row>
    <row r="19" spans="2:6" x14ac:dyDescent="0.25">
      <c r="B19" s="1" t="s">
        <v>93</v>
      </c>
      <c r="F19" s="2">
        <v>45154.21</v>
      </c>
    </row>
    <row r="20" spans="2:6" x14ac:dyDescent="0.25">
      <c r="B20" s="1" t="s">
        <v>113</v>
      </c>
      <c r="F20" s="2">
        <v>22666.080000000002</v>
      </c>
    </row>
    <row r="21" spans="2:6" x14ac:dyDescent="0.25">
      <c r="B21" s="1" t="s">
        <v>92</v>
      </c>
      <c r="F21" s="2">
        <v>0.01</v>
      </c>
    </row>
    <row r="22" spans="2:6" x14ac:dyDescent="0.25">
      <c r="F22" s="4" t="s">
        <v>25</v>
      </c>
    </row>
    <row r="23" spans="2:6" x14ac:dyDescent="0.25">
      <c r="F23" s="2">
        <f>SUM(F12:F21)</f>
        <v>1799717.4000000001</v>
      </c>
    </row>
    <row r="24" spans="2:6" x14ac:dyDescent="0.25">
      <c r="F24" s="4" t="s">
        <v>25</v>
      </c>
    </row>
    <row r="26" spans="2:6" x14ac:dyDescent="0.25">
      <c r="B26" s="1" t="s">
        <v>64</v>
      </c>
      <c r="F26" s="2">
        <v>492150</v>
      </c>
    </row>
    <row r="27" spans="2:6" x14ac:dyDescent="0.25">
      <c r="B27" s="3" t="s">
        <v>62</v>
      </c>
      <c r="F27" s="4" t="s">
        <v>66</v>
      </c>
    </row>
    <row r="28" spans="2:6" x14ac:dyDescent="0.25">
      <c r="B28" s="1" t="s">
        <v>65</v>
      </c>
    </row>
    <row r="30" spans="2:6" x14ac:dyDescent="0.25">
      <c r="F30" s="4" t="s">
        <v>66</v>
      </c>
    </row>
    <row r="31" spans="2:6" x14ac:dyDescent="0.25">
      <c r="B31" s="1" t="s">
        <v>141</v>
      </c>
      <c r="F31" s="2">
        <f>SUM(F23+F26)</f>
        <v>2291867.4000000004</v>
      </c>
    </row>
    <row r="32" spans="2:6" x14ac:dyDescent="0.25">
      <c r="F32" s="4" t="s">
        <v>66</v>
      </c>
    </row>
    <row r="33" spans="2:6" x14ac:dyDescent="0.25">
      <c r="F33" s="4"/>
    </row>
    <row r="34" spans="2:6" x14ac:dyDescent="0.25">
      <c r="B34" s="1" t="s">
        <v>142</v>
      </c>
    </row>
    <row r="35" spans="2:6" x14ac:dyDescent="0.25">
      <c r="B35" s="3" t="s">
        <v>62</v>
      </c>
    </row>
    <row r="36" spans="2:6" x14ac:dyDescent="0.25">
      <c r="B36" s="1" t="s">
        <v>143</v>
      </c>
      <c r="F36" s="2">
        <v>186946.02</v>
      </c>
    </row>
    <row r="37" spans="2:6" x14ac:dyDescent="0.25">
      <c r="B37" s="1" t="s">
        <v>144</v>
      </c>
      <c r="F37" s="2">
        <v>199558.06</v>
      </c>
    </row>
    <row r="38" spans="2:6" x14ac:dyDescent="0.25">
      <c r="F38" s="4" t="s">
        <v>66</v>
      </c>
    </row>
    <row r="39" spans="2:6" x14ac:dyDescent="0.25">
      <c r="B39" s="1" t="s">
        <v>141</v>
      </c>
      <c r="F39" s="2">
        <f>SUM(F36:F37)</f>
        <v>386504.07999999996</v>
      </c>
    </row>
    <row r="40" spans="2:6" x14ac:dyDescent="0.25">
      <c r="F40" s="4" t="s">
        <v>66</v>
      </c>
    </row>
    <row r="41" spans="2:6" x14ac:dyDescent="0.25">
      <c r="F41" s="4"/>
    </row>
    <row r="42" spans="2:6" x14ac:dyDescent="0.25">
      <c r="B42" s="1" t="s">
        <v>13</v>
      </c>
      <c r="F42" s="2">
        <f>SUM(F31+F39)</f>
        <v>2678371.4800000004</v>
      </c>
    </row>
    <row r="43" spans="2:6" x14ac:dyDescent="0.25">
      <c r="F43" s="4" t="s">
        <v>67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521"/>
  <sheetViews>
    <sheetView topLeftCell="A43" workbookViewId="0">
      <selection activeCell="J99" sqref="J99"/>
    </sheetView>
  </sheetViews>
  <sheetFormatPr defaultRowHeight="14.25" x14ac:dyDescent="0.2"/>
  <cols>
    <col min="2" max="3" width="9.140625" style="8"/>
    <col min="4" max="4" width="36.42578125" style="8" customWidth="1"/>
    <col min="5" max="5" width="12.7109375" style="14" customWidth="1"/>
    <col min="6" max="6" width="13.5703125" style="14" customWidth="1"/>
    <col min="7" max="7" width="13.7109375" style="15" customWidth="1"/>
    <col min="8" max="8" width="9.140625" style="8"/>
  </cols>
  <sheetData>
    <row r="1" spans="2:8" ht="15" x14ac:dyDescent="0.25">
      <c r="B1" s="5"/>
      <c r="C1" s="5"/>
      <c r="D1" s="5"/>
      <c r="E1" s="6"/>
      <c r="F1" s="6"/>
      <c r="G1" s="7">
        <v>4</v>
      </c>
    </row>
    <row r="2" spans="2:8" ht="15" x14ac:dyDescent="0.25">
      <c r="B2" s="5" t="s">
        <v>59</v>
      </c>
      <c r="C2" s="5"/>
      <c r="D2" s="5"/>
      <c r="E2" s="6"/>
      <c r="F2" s="6"/>
      <c r="G2" s="7"/>
    </row>
    <row r="3" spans="2:8" ht="15" x14ac:dyDescent="0.25">
      <c r="B3" s="5" t="s">
        <v>60</v>
      </c>
      <c r="C3" s="5"/>
      <c r="D3" s="5"/>
      <c r="E3" s="6"/>
      <c r="F3" s="6"/>
      <c r="G3" s="7"/>
    </row>
    <row r="4" spans="2:8" ht="15" x14ac:dyDescent="0.25">
      <c r="B4" s="5" t="s">
        <v>161</v>
      </c>
      <c r="C4" s="5"/>
      <c r="D4" s="5"/>
      <c r="E4" s="6"/>
      <c r="F4" s="6"/>
      <c r="G4" s="7"/>
    </row>
    <row r="5" spans="2:8" ht="15" x14ac:dyDescent="0.25">
      <c r="B5" s="9" t="s">
        <v>68</v>
      </c>
      <c r="C5" s="5"/>
      <c r="D5" s="5"/>
      <c r="E5" s="6"/>
      <c r="F5" s="6"/>
      <c r="G5" s="7"/>
    </row>
    <row r="6" spans="2:8" ht="15" x14ac:dyDescent="0.25">
      <c r="B6" s="5"/>
      <c r="C6" s="5"/>
      <c r="D6" s="5"/>
      <c r="E6" s="6"/>
      <c r="F6" s="6"/>
      <c r="G6" s="7"/>
    </row>
    <row r="7" spans="2:8" ht="15" x14ac:dyDescent="0.25">
      <c r="B7" s="5" t="s">
        <v>3</v>
      </c>
      <c r="C7" s="5"/>
      <c r="D7" s="5"/>
      <c r="E7" s="6"/>
      <c r="F7" s="6"/>
      <c r="G7" s="7"/>
    </row>
    <row r="8" spans="2:8" ht="15" x14ac:dyDescent="0.25">
      <c r="B8" s="5" t="s">
        <v>69</v>
      </c>
      <c r="C8" s="5"/>
      <c r="D8" s="5"/>
      <c r="E8" s="6"/>
      <c r="F8" s="6"/>
      <c r="G8" s="6"/>
    </row>
    <row r="9" spans="2:8" ht="15" x14ac:dyDescent="0.25">
      <c r="B9" s="5"/>
      <c r="C9" s="5"/>
      <c r="D9" s="5"/>
      <c r="E9" s="6"/>
      <c r="F9" s="6"/>
      <c r="G9" s="6"/>
    </row>
    <row r="10" spans="2:8" ht="15" x14ac:dyDescent="0.25">
      <c r="B10" s="1" t="s">
        <v>5</v>
      </c>
      <c r="C10" s="1"/>
      <c r="D10" s="1"/>
      <c r="E10" s="10"/>
      <c r="F10" s="11"/>
      <c r="G10" s="11">
        <f>SUM(E12+E13)</f>
        <v>917126.84000000008</v>
      </c>
      <c r="H10" s="1"/>
    </row>
    <row r="11" spans="2:8" ht="15" x14ac:dyDescent="0.25">
      <c r="B11" s="3" t="s">
        <v>70</v>
      </c>
      <c r="C11" s="1"/>
      <c r="D11" s="1"/>
      <c r="E11" s="10"/>
      <c r="F11" s="11"/>
      <c r="G11" s="10" t="s">
        <v>1</v>
      </c>
      <c r="H11" s="1"/>
    </row>
    <row r="12" spans="2:8" ht="15" x14ac:dyDescent="0.25">
      <c r="B12" s="3" t="s">
        <v>126</v>
      </c>
      <c r="C12" s="1"/>
      <c r="D12" s="1"/>
      <c r="E12" s="10">
        <v>764966.15</v>
      </c>
      <c r="F12" s="11"/>
      <c r="G12" s="10"/>
      <c r="H12" s="1"/>
    </row>
    <row r="13" spans="2:8" ht="15" x14ac:dyDescent="0.25">
      <c r="B13" s="3" t="s">
        <v>114</v>
      </c>
      <c r="C13" s="1"/>
      <c r="D13" s="1"/>
      <c r="E13" s="10">
        <v>152160.69</v>
      </c>
      <c r="F13" s="11"/>
      <c r="G13" s="10"/>
      <c r="H13" s="1"/>
    </row>
    <row r="14" spans="2:8" ht="15" x14ac:dyDescent="0.25">
      <c r="B14" s="3"/>
      <c r="C14" s="1"/>
      <c r="D14" s="1"/>
      <c r="E14" s="10" t="s">
        <v>25</v>
      </c>
      <c r="F14" s="11"/>
      <c r="G14" s="10"/>
      <c r="H14" s="1"/>
    </row>
    <row r="15" spans="2:8" ht="15" x14ac:dyDescent="0.25">
      <c r="B15" s="5"/>
      <c r="C15" s="5"/>
      <c r="D15" s="5"/>
      <c r="E15" s="6"/>
      <c r="F15" s="6"/>
      <c r="G15" s="6"/>
    </row>
    <row r="16" spans="2:8" ht="15" x14ac:dyDescent="0.25">
      <c r="B16" s="1" t="s">
        <v>10</v>
      </c>
      <c r="C16" s="1"/>
      <c r="D16" s="1"/>
      <c r="E16" s="10"/>
      <c r="F16" s="11"/>
      <c r="G16" s="10">
        <f>SUM(E18:E34)</f>
        <v>221634.75</v>
      </c>
    </row>
    <row r="17" spans="2:7" ht="15" x14ac:dyDescent="0.25">
      <c r="B17" s="3" t="s">
        <v>70</v>
      </c>
      <c r="C17" s="1"/>
      <c r="D17" s="1"/>
      <c r="E17" s="10"/>
      <c r="F17" s="11"/>
      <c r="G17" s="10" t="s">
        <v>1</v>
      </c>
    </row>
    <row r="18" spans="2:7" ht="15" x14ac:dyDescent="0.25">
      <c r="B18" s="1" t="s">
        <v>9</v>
      </c>
      <c r="C18" s="1"/>
      <c r="D18" s="1"/>
      <c r="E18" s="10">
        <v>11474.67</v>
      </c>
      <c r="F18" s="11"/>
      <c r="G18" s="10"/>
    </row>
    <row r="19" spans="2:7" ht="15" x14ac:dyDescent="0.25">
      <c r="B19" s="1" t="s">
        <v>87</v>
      </c>
      <c r="C19" s="1"/>
      <c r="D19" s="1"/>
      <c r="E19" s="10">
        <v>123231.65</v>
      </c>
      <c r="F19" s="11"/>
      <c r="G19" s="10"/>
    </row>
    <row r="20" spans="2:7" ht="15" x14ac:dyDescent="0.25">
      <c r="B20" s="5" t="s">
        <v>137</v>
      </c>
      <c r="C20" s="5"/>
      <c r="D20" s="5"/>
      <c r="E20" s="12">
        <v>25000</v>
      </c>
      <c r="F20" s="11"/>
      <c r="G20" s="10"/>
    </row>
    <row r="21" spans="2:7" ht="15" x14ac:dyDescent="0.25">
      <c r="B21" s="5" t="s">
        <v>12</v>
      </c>
      <c r="C21" s="5"/>
      <c r="D21" s="5"/>
      <c r="E21" s="12"/>
      <c r="F21" s="6"/>
      <c r="G21" s="6"/>
    </row>
    <row r="22" spans="2:7" ht="15" x14ac:dyDescent="0.25">
      <c r="B22" s="5" t="s">
        <v>145</v>
      </c>
      <c r="C22" s="5"/>
      <c r="D22" s="5"/>
      <c r="E22" s="12">
        <v>3940</v>
      </c>
      <c r="F22" s="6"/>
      <c r="G22" s="6"/>
    </row>
    <row r="23" spans="2:7" ht="15" x14ac:dyDescent="0.25">
      <c r="B23" s="5" t="s">
        <v>146</v>
      </c>
      <c r="C23" s="5"/>
      <c r="D23" s="5"/>
      <c r="E23" s="12">
        <v>26080</v>
      </c>
      <c r="F23" s="6"/>
      <c r="G23" s="6"/>
    </row>
    <row r="24" spans="2:7" ht="15" x14ac:dyDescent="0.25">
      <c r="B24" s="5" t="s">
        <v>147</v>
      </c>
      <c r="C24" s="5"/>
      <c r="D24" s="5"/>
      <c r="E24" s="12">
        <v>750</v>
      </c>
      <c r="F24" s="6"/>
      <c r="G24" s="6"/>
    </row>
    <row r="25" spans="2:7" ht="15" x14ac:dyDescent="0.25">
      <c r="B25" s="5" t="s">
        <v>148</v>
      </c>
      <c r="C25" s="5"/>
      <c r="D25" s="5"/>
      <c r="E25" s="12">
        <v>12800</v>
      </c>
      <c r="F25" s="6"/>
      <c r="G25" s="6"/>
    </row>
    <row r="26" spans="2:7" ht="15" x14ac:dyDescent="0.25">
      <c r="B26" s="5" t="s">
        <v>162</v>
      </c>
      <c r="C26" s="5"/>
      <c r="D26" s="5"/>
      <c r="E26" s="12">
        <v>3000</v>
      </c>
      <c r="F26" s="6"/>
      <c r="G26" s="6"/>
    </row>
    <row r="27" spans="2:7" ht="15" x14ac:dyDescent="0.25">
      <c r="B27" s="5" t="s">
        <v>163</v>
      </c>
      <c r="C27" s="5"/>
      <c r="D27" s="5"/>
      <c r="E27" s="12">
        <v>1102.5899999999999</v>
      </c>
      <c r="F27" s="6"/>
      <c r="G27" s="6"/>
    </row>
    <row r="28" spans="2:7" ht="15" x14ac:dyDescent="0.25">
      <c r="B28" s="5" t="s">
        <v>164</v>
      </c>
      <c r="C28" s="5"/>
      <c r="D28" s="5"/>
      <c r="E28" s="12">
        <v>210</v>
      </c>
      <c r="F28" s="6"/>
      <c r="G28" s="6"/>
    </row>
    <row r="29" spans="2:7" ht="15" x14ac:dyDescent="0.25">
      <c r="B29" s="5" t="s">
        <v>165</v>
      </c>
      <c r="C29" s="5"/>
      <c r="D29" s="5"/>
      <c r="E29" s="12">
        <v>2764.73</v>
      </c>
      <c r="F29" s="6"/>
      <c r="G29" s="6"/>
    </row>
    <row r="30" spans="2:7" ht="15" x14ac:dyDescent="0.25">
      <c r="B30" s="5" t="s">
        <v>149</v>
      </c>
      <c r="C30" s="5"/>
      <c r="D30" s="5"/>
      <c r="E30" s="12">
        <v>5000</v>
      </c>
      <c r="F30" s="6"/>
      <c r="G30" s="6"/>
    </row>
    <row r="31" spans="2:7" ht="15" x14ac:dyDescent="0.25">
      <c r="B31" s="5" t="s">
        <v>150</v>
      </c>
      <c r="C31" s="5"/>
      <c r="D31" s="5"/>
      <c r="E31" s="12">
        <v>800</v>
      </c>
      <c r="F31" s="6"/>
      <c r="G31" s="6"/>
    </row>
    <row r="32" spans="2:7" ht="15" x14ac:dyDescent="0.25">
      <c r="B32" s="5" t="s">
        <v>151</v>
      </c>
      <c r="C32" s="5"/>
      <c r="D32" s="5"/>
      <c r="E32" s="12">
        <v>500</v>
      </c>
      <c r="F32" s="6"/>
      <c r="G32" s="6"/>
    </row>
    <row r="33" spans="2:7" ht="15" x14ac:dyDescent="0.25">
      <c r="B33" s="5" t="s">
        <v>152</v>
      </c>
      <c r="C33" s="5"/>
      <c r="D33" s="5"/>
      <c r="E33" s="12">
        <v>4181.1099999999997</v>
      </c>
      <c r="F33" s="6"/>
      <c r="G33" s="6"/>
    </row>
    <row r="34" spans="2:7" ht="15" x14ac:dyDescent="0.25">
      <c r="B34" s="5" t="s">
        <v>153</v>
      </c>
      <c r="C34" s="5"/>
      <c r="D34" s="5"/>
      <c r="E34" s="12">
        <v>800</v>
      </c>
      <c r="F34" s="6"/>
      <c r="G34" s="6"/>
    </row>
    <row r="35" spans="2:7" ht="15" x14ac:dyDescent="0.25">
      <c r="B35" s="5"/>
      <c r="C35" s="5"/>
      <c r="D35" s="5"/>
      <c r="E35" s="12" t="s">
        <v>25</v>
      </c>
      <c r="F35" s="6"/>
      <c r="G35" s="6"/>
    </row>
    <row r="36" spans="2:7" ht="15" x14ac:dyDescent="0.25">
      <c r="B36" s="5"/>
      <c r="C36" s="5"/>
      <c r="D36" s="5"/>
      <c r="E36" s="12"/>
      <c r="F36" s="6"/>
      <c r="G36" s="6"/>
    </row>
    <row r="37" spans="2:7" ht="15" x14ac:dyDescent="0.25">
      <c r="B37" s="5"/>
      <c r="C37" s="5"/>
      <c r="D37" s="5"/>
      <c r="E37" s="12"/>
      <c r="F37" s="6"/>
      <c r="G37" s="6"/>
    </row>
    <row r="38" spans="2:7" ht="15" x14ac:dyDescent="0.25">
      <c r="B38" s="5"/>
      <c r="C38" s="5"/>
      <c r="D38" s="5"/>
      <c r="E38" s="6"/>
      <c r="F38" s="6"/>
      <c r="G38" s="6"/>
    </row>
    <row r="39" spans="2:7" ht="15" x14ac:dyDescent="0.25">
      <c r="B39" s="5" t="s">
        <v>71</v>
      </c>
      <c r="C39" s="5"/>
      <c r="D39" s="5"/>
      <c r="E39" s="6"/>
      <c r="F39" s="6"/>
      <c r="G39" s="6">
        <f>SUM(F42+F55)</f>
        <v>689913.28</v>
      </c>
    </row>
    <row r="40" spans="2:7" ht="15" x14ac:dyDescent="0.25">
      <c r="B40" s="9" t="s">
        <v>72</v>
      </c>
      <c r="C40" s="5"/>
      <c r="D40" s="5"/>
      <c r="E40" s="6"/>
      <c r="F40" s="6"/>
      <c r="G40" s="10" t="s">
        <v>1</v>
      </c>
    </row>
    <row r="41" spans="2:7" ht="15" x14ac:dyDescent="0.25">
      <c r="B41" s="5"/>
      <c r="C41" s="5"/>
      <c r="D41" s="5"/>
      <c r="E41" s="6"/>
      <c r="F41" s="6"/>
      <c r="G41" s="6"/>
    </row>
    <row r="42" spans="2:7" ht="15" x14ac:dyDescent="0.25">
      <c r="B42" s="5" t="s">
        <v>73</v>
      </c>
      <c r="C42" s="5"/>
      <c r="D42" s="5"/>
      <c r="E42" s="6"/>
      <c r="F42" s="6">
        <f>SUM(E44:E51)</f>
        <v>462659.48000000004</v>
      </c>
      <c r="G42" s="6"/>
    </row>
    <row r="43" spans="2:7" ht="15" x14ac:dyDescent="0.25">
      <c r="B43" s="9" t="s">
        <v>72</v>
      </c>
      <c r="C43" s="5"/>
      <c r="D43" s="5"/>
      <c r="E43" s="6"/>
      <c r="F43" s="10" t="s">
        <v>1</v>
      </c>
      <c r="G43" s="6"/>
    </row>
    <row r="44" spans="2:7" ht="15" x14ac:dyDescent="0.25">
      <c r="B44" s="5" t="s">
        <v>94</v>
      </c>
      <c r="C44" s="5"/>
      <c r="D44" s="5"/>
      <c r="E44" s="6">
        <v>238590</v>
      </c>
      <c r="F44" s="10"/>
      <c r="G44" s="6"/>
    </row>
    <row r="45" spans="2:7" ht="15" x14ac:dyDescent="0.25">
      <c r="B45" s="5" t="s">
        <v>95</v>
      </c>
      <c r="C45" s="5"/>
      <c r="D45" s="5"/>
      <c r="E45" s="6">
        <v>88270.58</v>
      </c>
      <c r="F45" s="10"/>
      <c r="G45" s="6"/>
    </row>
    <row r="46" spans="2:7" ht="15" x14ac:dyDescent="0.25">
      <c r="B46" s="5" t="s">
        <v>96</v>
      </c>
      <c r="C46" s="5"/>
      <c r="D46" s="5"/>
      <c r="E46" s="6">
        <v>10605.64</v>
      </c>
      <c r="F46" s="10"/>
      <c r="G46" s="6"/>
    </row>
    <row r="47" spans="2:7" ht="15" x14ac:dyDescent="0.25">
      <c r="B47" s="5" t="s">
        <v>97</v>
      </c>
      <c r="C47" s="5"/>
      <c r="D47" s="5"/>
      <c r="E47" s="6">
        <v>67066.929999999993</v>
      </c>
      <c r="F47" s="10"/>
      <c r="G47" s="6"/>
    </row>
    <row r="48" spans="2:7" ht="15" x14ac:dyDescent="0.25">
      <c r="B48" s="5" t="s">
        <v>98</v>
      </c>
      <c r="C48" s="5"/>
      <c r="D48" s="5"/>
      <c r="E48" s="6">
        <v>1034.7</v>
      </c>
      <c r="F48" s="10"/>
      <c r="G48" s="6"/>
    </row>
    <row r="49" spans="2:8" ht="15" x14ac:dyDescent="0.25">
      <c r="B49" s="5" t="s">
        <v>99</v>
      </c>
      <c r="C49" s="5"/>
      <c r="D49" s="5"/>
      <c r="E49" s="6">
        <v>22029.85</v>
      </c>
      <c r="F49" s="10"/>
      <c r="G49" s="6"/>
    </row>
    <row r="50" spans="2:8" ht="15" x14ac:dyDescent="0.25">
      <c r="B50" s="5" t="s">
        <v>74</v>
      </c>
      <c r="C50" s="5"/>
      <c r="D50" s="5"/>
      <c r="E50" s="6">
        <v>12970.53</v>
      </c>
      <c r="F50" s="6"/>
      <c r="G50" s="7"/>
    </row>
    <row r="51" spans="2:8" ht="15" x14ac:dyDescent="0.25">
      <c r="B51" s="5" t="s">
        <v>135</v>
      </c>
      <c r="C51" s="5"/>
      <c r="D51" s="5"/>
      <c r="E51" s="12">
        <v>22091.25</v>
      </c>
      <c r="F51" s="6"/>
      <c r="G51" s="7"/>
    </row>
    <row r="52" spans="2:8" ht="15" x14ac:dyDescent="0.25">
      <c r="B52" s="5"/>
      <c r="C52" s="5"/>
      <c r="D52" s="5"/>
      <c r="E52" s="12" t="s">
        <v>25</v>
      </c>
      <c r="F52" s="6"/>
      <c r="G52" s="6"/>
    </row>
    <row r="53" spans="2:8" ht="15" x14ac:dyDescent="0.25">
      <c r="B53" s="5"/>
      <c r="C53" s="5"/>
      <c r="D53" s="5"/>
      <c r="E53" s="12"/>
      <c r="F53" s="6"/>
      <c r="G53" s="6"/>
    </row>
    <row r="54" spans="2:8" ht="15" x14ac:dyDescent="0.25">
      <c r="B54" s="5"/>
      <c r="C54" s="5"/>
      <c r="D54" s="5"/>
      <c r="E54" s="6"/>
      <c r="F54" s="6"/>
      <c r="G54" s="6"/>
    </row>
    <row r="55" spans="2:8" ht="15" x14ac:dyDescent="0.25">
      <c r="B55" s="5" t="s">
        <v>4</v>
      </c>
      <c r="E55" s="6"/>
      <c r="F55" s="6">
        <f>SUM(E57:E69)</f>
        <v>227253.80000000002</v>
      </c>
      <c r="G55" s="6"/>
    </row>
    <row r="56" spans="2:8" ht="15" x14ac:dyDescent="0.25">
      <c r="B56" s="1" t="s">
        <v>75</v>
      </c>
      <c r="C56" s="1"/>
      <c r="D56" s="1"/>
      <c r="E56" s="10"/>
      <c r="F56" s="10" t="s">
        <v>1</v>
      </c>
      <c r="G56" s="10"/>
      <c r="H56" s="1"/>
    </row>
    <row r="57" spans="2:8" ht="15" x14ac:dyDescent="0.25">
      <c r="B57" s="1" t="s">
        <v>76</v>
      </c>
      <c r="C57" s="1"/>
      <c r="D57" s="1"/>
      <c r="E57" s="10">
        <v>2349.1</v>
      </c>
      <c r="F57" s="10"/>
      <c r="G57" s="10"/>
      <c r="H57" s="1"/>
    </row>
    <row r="58" spans="2:8" ht="15" x14ac:dyDescent="0.25">
      <c r="B58" s="1" t="s">
        <v>100</v>
      </c>
      <c r="C58" s="1"/>
      <c r="D58" s="1"/>
      <c r="E58" s="10">
        <v>4670.99</v>
      </c>
      <c r="F58" s="10"/>
      <c r="G58" s="10"/>
      <c r="H58" s="1"/>
    </row>
    <row r="59" spans="2:8" ht="15" x14ac:dyDescent="0.25">
      <c r="B59" s="1" t="s">
        <v>77</v>
      </c>
      <c r="C59" s="1"/>
      <c r="D59" s="1"/>
      <c r="E59" s="10">
        <v>18960.740000000002</v>
      </c>
      <c r="F59" s="10"/>
      <c r="G59" s="10"/>
      <c r="H59" s="1"/>
    </row>
    <row r="60" spans="2:8" ht="15" x14ac:dyDescent="0.25">
      <c r="B60" s="1" t="s">
        <v>78</v>
      </c>
      <c r="C60" s="1"/>
      <c r="D60" s="1"/>
      <c r="E60" s="10">
        <v>5851</v>
      </c>
      <c r="F60" s="10"/>
      <c r="G60" s="10"/>
      <c r="H60" s="1"/>
    </row>
    <row r="61" spans="2:8" ht="15" x14ac:dyDescent="0.25">
      <c r="B61" s="1" t="s">
        <v>166</v>
      </c>
      <c r="C61" s="1"/>
      <c r="D61" s="1"/>
      <c r="E61" s="10">
        <v>72930.98</v>
      </c>
      <c r="F61" s="10"/>
      <c r="G61" s="10"/>
      <c r="H61" s="1"/>
    </row>
    <row r="62" spans="2:8" ht="15" x14ac:dyDescent="0.25">
      <c r="B62" s="1" t="s">
        <v>167</v>
      </c>
      <c r="C62" s="1"/>
      <c r="D62" s="1"/>
      <c r="E62" s="10">
        <v>65</v>
      </c>
      <c r="F62" s="10"/>
      <c r="G62" s="10"/>
      <c r="H62" s="1"/>
    </row>
    <row r="63" spans="2:8" ht="15" x14ac:dyDescent="0.25">
      <c r="B63" s="1" t="s">
        <v>111</v>
      </c>
      <c r="C63" s="1"/>
      <c r="D63" s="1"/>
      <c r="E63" s="11">
        <v>23116.09</v>
      </c>
      <c r="F63" s="11"/>
      <c r="G63" s="10"/>
      <c r="H63" s="1"/>
    </row>
    <row r="64" spans="2:8" ht="15" x14ac:dyDescent="0.25">
      <c r="B64" s="1" t="s">
        <v>79</v>
      </c>
      <c r="C64" s="1"/>
      <c r="D64" s="1"/>
      <c r="E64" s="11">
        <v>21282.63</v>
      </c>
      <c r="F64" s="11"/>
      <c r="G64" s="10"/>
      <c r="H64" s="1"/>
    </row>
    <row r="65" spans="2:8" ht="15" x14ac:dyDescent="0.25">
      <c r="B65" s="1" t="s">
        <v>80</v>
      </c>
      <c r="C65" s="1"/>
      <c r="D65" s="1"/>
      <c r="E65" s="11">
        <v>47473.79</v>
      </c>
      <c r="F65" s="11"/>
      <c r="G65" s="10"/>
      <c r="H65" s="1"/>
    </row>
    <row r="66" spans="2:8" ht="15" x14ac:dyDescent="0.25">
      <c r="B66" s="1" t="s">
        <v>168</v>
      </c>
      <c r="C66" s="1"/>
      <c r="D66" s="1"/>
      <c r="E66" s="11">
        <v>1838</v>
      </c>
      <c r="F66" s="11"/>
      <c r="G66" s="10"/>
      <c r="H66" s="1"/>
    </row>
    <row r="67" spans="2:8" ht="15" x14ac:dyDescent="0.25">
      <c r="B67" s="1" t="s">
        <v>169</v>
      </c>
      <c r="C67" s="1"/>
      <c r="D67" s="1"/>
      <c r="E67" s="11">
        <v>2634</v>
      </c>
      <c r="F67" s="11"/>
      <c r="G67" s="10"/>
      <c r="H67" s="1"/>
    </row>
    <row r="68" spans="2:8" ht="15" x14ac:dyDescent="0.25">
      <c r="B68" s="1" t="s">
        <v>136</v>
      </c>
      <c r="C68" s="1"/>
      <c r="D68" s="1"/>
      <c r="E68" s="11">
        <v>8591</v>
      </c>
      <c r="F68" s="11"/>
      <c r="G68" s="10"/>
      <c r="H68" s="1"/>
    </row>
    <row r="69" spans="2:8" ht="15" x14ac:dyDescent="0.25">
      <c r="B69" s="1" t="s">
        <v>7</v>
      </c>
      <c r="C69" s="1"/>
      <c r="D69" s="1"/>
      <c r="E69" s="11">
        <v>17490.48</v>
      </c>
      <c r="F69" s="11"/>
      <c r="G69" s="10"/>
      <c r="H69" s="1"/>
    </row>
    <row r="70" spans="2:8" ht="15" x14ac:dyDescent="0.25">
      <c r="B70" s="1"/>
      <c r="C70" s="1"/>
      <c r="D70" s="1"/>
      <c r="E70" s="10" t="s">
        <v>25</v>
      </c>
      <c r="F70" s="11"/>
      <c r="G70" s="10"/>
      <c r="H70" s="1"/>
    </row>
    <row r="71" spans="2:8" ht="15" x14ac:dyDescent="0.25">
      <c r="B71" s="1"/>
      <c r="C71" s="1"/>
      <c r="D71" s="1"/>
      <c r="E71" s="10"/>
      <c r="F71" s="11"/>
      <c r="G71" s="10"/>
      <c r="H71" s="1"/>
    </row>
    <row r="72" spans="2:8" ht="15" x14ac:dyDescent="0.25">
      <c r="B72" s="1"/>
      <c r="C72" s="1"/>
      <c r="D72" s="1"/>
      <c r="E72" s="10"/>
      <c r="F72" s="11"/>
      <c r="G72" s="10"/>
      <c r="H72" s="1"/>
    </row>
    <row r="73" spans="2:8" ht="15" x14ac:dyDescent="0.25">
      <c r="B73" s="1" t="s">
        <v>102</v>
      </c>
      <c r="C73" s="1"/>
      <c r="D73" s="1"/>
      <c r="E73" s="10"/>
      <c r="F73" s="6"/>
      <c r="G73" s="10"/>
      <c r="H73" s="1"/>
    </row>
    <row r="74" spans="2:8" ht="15" x14ac:dyDescent="0.25">
      <c r="B74" s="1" t="s">
        <v>103</v>
      </c>
      <c r="C74" s="1"/>
      <c r="D74" s="1"/>
      <c r="E74" s="11"/>
      <c r="F74" s="6"/>
      <c r="G74" s="6">
        <f>SUM(E76:E78)</f>
        <v>277713.89</v>
      </c>
      <c r="H74" s="1"/>
    </row>
    <row r="75" spans="2:8" ht="15" x14ac:dyDescent="0.25">
      <c r="B75" s="3" t="s">
        <v>70</v>
      </c>
      <c r="C75" s="1"/>
      <c r="D75" s="1"/>
      <c r="E75" s="11"/>
      <c r="F75" s="10"/>
      <c r="G75" s="10" t="s">
        <v>11</v>
      </c>
      <c r="H75" s="1"/>
    </row>
    <row r="76" spans="2:8" ht="15" x14ac:dyDescent="0.25">
      <c r="B76" s="1" t="s">
        <v>107</v>
      </c>
      <c r="C76" s="1"/>
      <c r="D76" s="1"/>
      <c r="E76" s="11">
        <v>165664</v>
      </c>
      <c r="F76" s="10"/>
      <c r="G76" s="10"/>
      <c r="H76" s="1"/>
    </row>
    <row r="77" spans="2:8" ht="15" x14ac:dyDescent="0.25">
      <c r="B77" s="1" t="s">
        <v>101</v>
      </c>
      <c r="C77" s="1"/>
      <c r="D77" s="1"/>
      <c r="E77" s="11">
        <v>93820.37</v>
      </c>
      <c r="F77" s="11"/>
      <c r="G77" s="10"/>
      <c r="H77" s="1"/>
    </row>
    <row r="78" spans="2:8" ht="15" x14ac:dyDescent="0.25">
      <c r="B78" s="1" t="s">
        <v>104</v>
      </c>
      <c r="C78" s="1"/>
      <c r="D78" s="1"/>
      <c r="E78" s="11">
        <v>18229.52</v>
      </c>
      <c r="F78" s="11"/>
      <c r="G78" s="10"/>
      <c r="H78" s="1"/>
    </row>
    <row r="79" spans="2:8" ht="15" x14ac:dyDescent="0.25">
      <c r="B79" s="1"/>
      <c r="C79" s="1"/>
      <c r="D79" s="1"/>
      <c r="E79" s="10" t="s">
        <v>25</v>
      </c>
      <c r="F79" s="11"/>
      <c r="G79" s="11"/>
      <c r="H79" s="1"/>
    </row>
    <row r="80" spans="2:8" ht="15" x14ac:dyDescent="0.25">
      <c r="B80" s="1"/>
      <c r="C80" s="1"/>
      <c r="D80" s="1"/>
      <c r="E80" s="10"/>
      <c r="F80" s="11"/>
      <c r="G80" s="11"/>
      <c r="H80" s="1"/>
    </row>
    <row r="81" spans="2:8" ht="15" x14ac:dyDescent="0.25">
      <c r="B81" s="1" t="s">
        <v>105</v>
      </c>
      <c r="C81" s="1"/>
      <c r="D81" s="1"/>
      <c r="E81" s="10"/>
      <c r="F81" s="11"/>
      <c r="G81" s="10">
        <f>SUM(E83+E84)</f>
        <v>2681.67</v>
      </c>
      <c r="H81" s="1"/>
    </row>
    <row r="82" spans="2:8" ht="15" x14ac:dyDescent="0.25">
      <c r="B82" s="3" t="s">
        <v>70</v>
      </c>
      <c r="C82" s="1"/>
      <c r="D82" s="1"/>
      <c r="E82" s="10"/>
      <c r="F82" s="11"/>
      <c r="G82" s="10" t="s">
        <v>11</v>
      </c>
      <c r="H82" s="1"/>
    </row>
    <row r="83" spans="2:8" ht="15" x14ac:dyDescent="0.25">
      <c r="B83" s="1" t="s">
        <v>106</v>
      </c>
      <c r="C83" s="1"/>
      <c r="D83" s="1"/>
      <c r="E83" s="10">
        <v>1835.67</v>
      </c>
      <c r="F83" s="11"/>
      <c r="G83" s="10"/>
      <c r="H83" s="1"/>
    </row>
    <row r="84" spans="2:8" ht="15" x14ac:dyDescent="0.25">
      <c r="B84" s="1" t="s">
        <v>112</v>
      </c>
      <c r="C84" s="1"/>
      <c r="D84" s="1"/>
      <c r="E84" s="10">
        <v>846</v>
      </c>
      <c r="F84" s="11"/>
      <c r="G84" s="10"/>
      <c r="H84" s="1"/>
    </row>
    <row r="85" spans="2:8" ht="15" x14ac:dyDescent="0.25">
      <c r="B85" s="1"/>
      <c r="C85" s="1"/>
      <c r="D85" s="1"/>
      <c r="E85" s="10" t="s">
        <v>25</v>
      </c>
      <c r="F85" s="11"/>
      <c r="G85" s="10"/>
      <c r="H85" s="1"/>
    </row>
    <row r="86" spans="2:8" ht="15" x14ac:dyDescent="0.25">
      <c r="B86" s="1"/>
      <c r="C86" s="1"/>
      <c r="D86" s="1"/>
      <c r="E86" s="10"/>
      <c r="F86" s="11"/>
      <c r="G86" s="10"/>
      <c r="H86" s="1"/>
    </row>
    <row r="87" spans="2:8" ht="15" x14ac:dyDescent="0.25">
      <c r="B87" s="1"/>
      <c r="C87" s="1"/>
      <c r="D87" s="1"/>
      <c r="E87" s="10"/>
      <c r="F87" s="11"/>
      <c r="G87" s="10" t="s">
        <v>66</v>
      </c>
      <c r="H87" s="1"/>
    </row>
    <row r="88" spans="2:8" ht="15" x14ac:dyDescent="0.25">
      <c r="B88" s="1" t="s">
        <v>138</v>
      </c>
      <c r="C88" s="1"/>
      <c r="E88" s="11"/>
      <c r="F88" s="11"/>
      <c r="G88" s="6">
        <f>SUM(G10+G16+G39+G74+G81)</f>
        <v>2109070.4300000002</v>
      </c>
      <c r="H88" s="1"/>
    </row>
    <row r="89" spans="2:8" ht="15" x14ac:dyDescent="0.25">
      <c r="B89" s="1"/>
      <c r="C89" s="1"/>
      <c r="D89" s="1"/>
      <c r="E89" s="11"/>
      <c r="F89" s="11"/>
      <c r="G89" s="10" t="s">
        <v>66</v>
      </c>
      <c r="H89" s="1"/>
    </row>
    <row r="90" spans="2:8" ht="15" x14ac:dyDescent="0.25">
      <c r="B90" s="1"/>
      <c r="C90" s="1"/>
      <c r="D90" s="1"/>
      <c r="E90" s="11"/>
      <c r="F90" s="11"/>
      <c r="G90" s="10"/>
      <c r="H90" s="1"/>
    </row>
    <row r="91" spans="2:8" ht="15" x14ac:dyDescent="0.25">
      <c r="B91" s="1" t="s">
        <v>139</v>
      </c>
      <c r="C91" s="1"/>
      <c r="D91" s="1"/>
      <c r="E91" s="13"/>
      <c r="F91" s="27"/>
      <c r="G91" s="2">
        <v>29421.54</v>
      </c>
      <c r="H91" s="1"/>
    </row>
    <row r="92" spans="2:8" ht="15" x14ac:dyDescent="0.25">
      <c r="B92" s="1" t="s">
        <v>140</v>
      </c>
      <c r="C92" s="1"/>
      <c r="D92" s="1"/>
      <c r="E92" s="1"/>
      <c r="F92" s="2"/>
      <c r="G92" s="2">
        <v>642.82000000000005</v>
      </c>
      <c r="H92" s="1"/>
    </row>
    <row r="93" spans="2:8" ht="15" x14ac:dyDescent="0.25">
      <c r="B93" s="1"/>
      <c r="C93" s="1"/>
      <c r="D93" s="1"/>
      <c r="E93" s="1"/>
      <c r="F93" s="2"/>
      <c r="G93" s="4" t="s">
        <v>66</v>
      </c>
      <c r="H93" s="1"/>
    </row>
    <row r="94" spans="2:8" ht="15" x14ac:dyDescent="0.25">
      <c r="B94" s="1" t="s">
        <v>138</v>
      </c>
      <c r="C94" s="1"/>
      <c r="D94" s="1"/>
      <c r="E94" s="1"/>
      <c r="F94" s="2"/>
      <c r="G94" s="2">
        <f>SUM(G91:G92)</f>
        <v>30064.36</v>
      </c>
      <c r="H94" s="1"/>
    </row>
    <row r="95" spans="2:8" ht="15" x14ac:dyDescent="0.25">
      <c r="B95" s="1"/>
      <c r="C95" s="1"/>
      <c r="D95" s="1"/>
      <c r="E95" s="1"/>
      <c r="F95" s="2"/>
      <c r="G95" s="4" t="s">
        <v>66</v>
      </c>
      <c r="H95" s="1"/>
    </row>
    <row r="96" spans="2:8" ht="15" x14ac:dyDescent="0.25">
      <c r="B96" s="1" t="s">
        <v>14</v>
      </c>
      <c r="C96" s="1"/>
      <c r="D96" s="1"/>
      <c r="G96" s="11">
        <f>SUM(G88+G94)</f>
        <v>2139134.79</v>
      </c>
    </row>
    <row r="97" spans="2:7" ht="15" x14ac:dyDescent="0.25">
      <c r="G97" s="10" t="s">
        <v>67</v>
      </c>
    </row>
    <row r="98" spans="2:7" x14ac:dyDescent="0.2">
      <c r="G98" s="14"/>
    </row>
    <row r="99" spans="2:7" ht="15" x14ac:dyDescent="0.25">
      <c r="B99" s="1" t="s">
        <v>170</v>
      </c>
      <c r="C99" s="1"/>
      <c r="D99" s="1"/>
      <c r="G99" s="11">
        <v>539236.68999999994</v>
      </c>
    </row>
    <row r="100" spans="2:7" ht="15" x14ac:dyDescent="0.25">
      <c r="G100" s="10" t="s">
        <v>67</v>
      </c>
    </row>
    <row r="101" spans="2:7" x14ac:dyDescent="0.2">
      <c r="G101" s="14"/>
    </row>
    <row r="102" spans="2:7" x14ac:dyDescent="0.2">
      <c r="G102" s="14"/>
    </row>
    <row r="103" spans="2:7" x14ac:dyDescent="0.2">
      <c r="G103" s="14"/>
    </row>
    <row r="104" spans="2:7" x14ac:dyDescent="0.2">
      <c r="G104" s="14"/>
    </row>
    <row r="105" spans="2:7" x14ac:dyDescent="0.2">
      <c r="G105" s="14"/>
    </row>
    <row r="106" spans="2:7" x14ac:dyDescent="0.2">
      <c r="G106" s="14"/>
    </row>
    <row r="107" spans="2:7" x14ac:dyDescent="0.2">
      <c r="G107" s="14"/>
    </row>
    <row r="108" spans="2:7" x14ac:dyDescent="0.2">
      <c r="G108" s="14"/>
    </row>
    <row r="109" spans="2:7" x14ac:dyDescent="0.2">
      <c r="G109" s="14"/>
    </row>
    <row r="110" spans="2:7" x14ac:dyDescent="0.2">
      <c r="G110" s="14"/>
    </row>
    <row r="111" spans="2:7" x14ac:dyDescent="0.2">
      <c r="G111" s="14"/>
    </row>
    <row r="112" spans="2:7" x14ac:dyDescent="0.2">
      <c r="G112" s="14"/>
    </row>
    <row r="113" spans="7:7" x14ac:dyDescent="0.2">
      <c r="G113" s="14"/>
    </row>
    <row r="114" spans="7:7" x14ac:dyDescent="0.2">
      <c r="G114" s="14"/>
    </row>
    <row r="115" spans="7:7" x14ac:dyDescent="0.2">
      <c r="G115" s="14"/>
    </row>
    <row r="116" spans="7:7" x14ac:dyDescent="0.2">
      <c r="G116" s="14"/>
    </row>
    <row r="117" spans="7:7" x14ac:dyDescent="0.2">
      <c r="G117" s="14"/>
    </row>
    <row r="118" spans="7:7" x14ac:dyDescent="0.2">
      <c r="G118" s="14"/>
    </row>
    <row r="119" spans="7:7" x14ac:dyDescent="0.2">
      <c r="G119" s="14"/>
    </row>
    <row r="120" spans="7:7" x14ac:dyDescent="0.2">
      <c r="G120" s="14"/>
    </row>
    <row r="121" spans="7:7" x14ac:dyDescent="0.2">
      <c r="G121" s="14"/>
    </row>
    <row r="122" spans="7:7" x14ac:dyDescent="0.2">
      <c r="G122" s="14"/>
    </row>
    <row r="123" spans="7:7" x14ac:dyDescent="0.2">
      <c r="G123" s="14"/>
    </row>
    <row r="124" spans="7:7" x14ac:dyDescent="0.2">
      <c r="G124" s="14"/>
    </row>
    <row r="125" spans="7:7" x14ac:dyDescent="0.2">
      <c r="G125" s="14"/>
    </row>
    <row r="126" spans="7:7" x14ac:dyDescent="0.2">
      <c r="G126" s="14"/>
    </row>
    <row r="127" spans="7:7" x14ac:dyDescent="0.2">
      <c r="G127" s="14"/>
    </row>
    <row r="128" spans="7:7" x14ac:dyDescent="0.2">
      <c r="G128" s="14"/>
    </row>
    <row r="129" spans="7:7" x14ac:dyDescent="0.2">
      <c r="G129" s="14"/>
    </row>
    <row r="130" spans="7:7" x14ac:dyDescent="0.2">
      <c r="G130" s="14"/>
    </row>
    <row r="131" spans="7:7" x14ac:dyDescent="0.2">
      <c r="G131" s="14"/>
    </row>
    <row r="132" spans="7:7" x14ac:dyDescent="0.2">
      <c r="G132" s="14"/>
    </row>
    <row r="133" spans="7:7" x14ac:dyDescent="0.2">
      <c r="G133" s="14"/>
    </row>
    <row r="134" spans="7:7" x14ac:dyDescent="0.2">
      <c r="G134" s="14"/>
    </row>
    <row r="135" spans="7:7" x14ac:dyDescent="0.2">
      <c r="G135" s="14"/>
    </row>
    <row r="136" spans="7:7" x14ac:dyDescent="0.2">
      <c r="G136" s="14"/>
    </row>
    <row r="137" spans="7:7" x14ac:dyDescent="0.2">
      <c r="G137" s="14"/>
    </row>
    <row r="138" spans="7:7" x14ac:dyDescent="0.2">
      <c r="G138" s="14"/>
    </row>
    <row r="139" spans="7:7" x14ac:dyDescent="0.2">
      <c r="G139" s="14"/>
    </row>
    <row r="140" spans="7:7" x14ac:dyDescent="0.2">
      <c r="G140" s="14"/>
    </row>
    <row r="141" spans="7:7" x14ac:dyDescent="0.2">
      <c r="G141" s="14"/>
    </row>
    <row r="142" spans="7:7" x14ac:dyDescent="0.2">
      <c r="G142" s="14"/>
    </row>
    <row r="143" spans="7:7" x14ac:dyDescent="0.2">
      <c r="G143" s="14"/>
    </row>
    <row r="144" spans="7:7" x14ac:dyDescent="0.2">
      <c r="G144" s="14"/>
    </row>
    <row r="145" spans="7:7" x14ac:dyDescent="0.2">
      <c r="G145" s="14"/>
    </row>
    <row r="146" spans="7:7" x14ac:dyDescent="0.2">
      <c r="G146" s="14"/>
    </row>
    <row r="147" spans="7:7" x14ac:dyDescent="0.2">
      <c r="G147" s="14"/>
    </row>
    <row r="148" spans="7:7" x14ac:dyDescent="0.2">
      <c r="G148" s="14"/>
    </row>
    <row r="149" spans="7:7" x14ac:dyDescent="0.2">
      <c r="G149" s="14"/>
    </row>
    <row r="150" spans="7:7" x14ac:dyDescent="0.2">
      <c r="G150" s="14"/>
    </row>
    <row r="151" spans="7:7" x14ac:dyDescent="0.2">
      <c r="G151" s="14"/>
    </row>
    <row r="152" spans="7:7" x14ac:dyDescent="0.2">
      <c r="G152" s="14"/>
    </row>
    <row r="153" spans="7:7" x14ac:dyDescent="0.2">
      <c r="G153" s="14"/>
    </row>
    <row r="154" spans="7:7" x14ac:dyDescent="0.2">
      <c r="G154" s="14"/>
    </row>
    <row r="155" spans="7:7" x14ac:dyDescent="0.2">
      <c r="G155" s="14"/>
    </row>
    <row r="156" spans="7:7" x14ac:dyDescent="0.2">
      <c r="G156" s="14"/>
    </row>
    <row r="157" spans="7:7" x14ac:dyDescent="0.2">
      <c r="G157" s="14"/>
    </row>
    <row r="158" spans="7:7" x14ac:dyDescent="0.2">
      <c r="G158" s="14"/>
    </row>
    <row r="159" spans="7:7" x14ac:dyDescent="0.2">
      <c r="G159" s="14"/>
    </row>
    <row r="160" spans="7:7" x14ac:dyDescent="0.2">
      <c r="G160" s="14"/>
    </row>
    <row r="161" spans="7:7" x14ac:dyDescent="0.2">
      <c r="G161" s="14"/>
    </row>
    <row r="162" spans="7:7" x14ac:dyDescent="0.2">
      <c r="G162" s="14"/>
    </row>
    <row r="163" spans="7:7" x14ac:dyDescent="0.2">
      <c r="G163" s="14"/>
    </row>
    <row r="164" spans="7:7" x14ac:dyDescent="0.2">
      <c r="G164" s="14"/>
    </row>
    <row r="165" spans="7:7" x14ac:dyDescent="0.2">
      <c r="G165" s="14"/>
    </row>
    <row r="166" spans="7:7" x14ac:dyDescent="0.2">
      <c r="G166" s="14"/>
    </row>
    <row r="167" spans="7:7" x14ac:dyDescent="0.2">
      <c r="G167" s="14"/>
    </row>
    <row r="168" spans="7:7" x14ac:dyDescent="0.2">
      <c r="G168" s="14"/>
    </row>
    <row r="169" spans="7:7" x14ac:dyDescent="0.2">
      <c r="G169" s="14"/>
    </row>
    <row r="170" spans="7:7" x14ac:dyDescent="0.2">
      <c r="G170" s="14"/>
    </row>
    <row r="171" spans="7:7" x14ac:dyDescent="0.2">
      <c r="G171" s="14"/>
    </row>
    <row r="172" spans="7:7" x14ac:dyDescent="0.2">
      <c r="G172" s="14"/>
    </row>
    <row r="173" spans="7:7" x14ac:dyDescent="0.2">
      <c r="G173" s="14"/>
    </row>
    <row r="174" spans="7:7" x14ac:dyDescent="0.2">
      <c r="G174" s="14"/>
    </row>
    <row r="175" spans="7:7" x14ac:dyDescent="0.2">
      <c r="G175" s="14"/>
    </row>
    <row r="176" spans="7:7" x14ac:dyDescent="0.2">
      <c r="G176" s="14"/>
    </row>
    <row r="177" spans="7:7" x14ac:dyDescent="0.2">
      <c r="G177" s="14"/>
    </row>
    <row r="178" spans="7:7" x14ac:dyDescent="0.2">
      <c r="G178" s="14"/>
    </row>
    <row r="179" spans="7:7" x14ac:dyDescent="0.2">
      <c r="G179" s="14"/>
    </row>
    <row r="180" spans="7:7" x14ac:dyDescent="0.2">
      <c r="G180" s="14"/>
    </row>
    <row r="181" spans="7:7" x14ac:dyDescent="0.2">
      <c r="G181" s="14"/>
    </row>
    <row r="182" spans="7:7" x14ac:dyDescent="0.2">
      <c r="G182" s="14"/>
    </row>
    <row r="183" spans="7:7" x14ac:dyDescent="0.2">
      <c r="G183" s="14"/>
    </row>
    <row r="184" spans="7:7" x14ac:dyDescent="0.2">
      <c r="G184" s="14"/>
    </row>
    <row r="185" spans="7:7" x14ac:dyDescent="0.2">
      <c r="G185" s="14"/>
    </row>
    <row r="186" spans="7:7" x14ac:dyDescent="0.2">
      <c r="G186" s="14"/>
    </row>
    <row r="187" spans="7:7" x14ac:dyDescent="0.2">
      <c r="G187" s="14"/>
    </row>
    <row r="188" spans="7:7" x14ac:dyDescent="0.2">
      <c r="G188" s="14"/>
    </row>
    <row r="189" spans="7:7" x14ac:dyDescent="0.2">
      <c r="G189" s="14"/>
    </row>
    <row r="190" spans="7:7" x14ac:dyDescent="0.2">
      <c r="G190" s="14"/>
    </row>
    <row r="191" spans="7:7" x14ac:dyDescent="0.2">
      <c r="G191" s="14"/>
    </row>
    <row r="192" spans="7:7" x14ac:dyDescent="0.2">
      <c r="G192" s="14"/>
    </row>
    <row r="193" spans="7:7" x14ac:dyDescent="0.2">
      <c r="G193" s="14"/>
    </row>
    <row r="194" spans="7:7" x14ac:dyDescent="0.2">
      <c r="G194" s="14"/>
    </row>
    <row r="195" spans="7:7" x14ac:dyDescent="0.2">
      <c r="G195" s="14"/>
    </row>
    <row r="196" spans="7:7" x14ac:dyDescent="0.2">
      <c r="G196" s="14"/>
    </row>
    <row r="197" spans="7:7" x14ac:dyDescent="0.2">
      <c r="G197" s="14"/>
    </row>
    <row r="198" spans="7:7" x14ac:dyDescent="0.2">
      <c r="G198" s="14"/>
    </row>
    <row r="199" spans="7:7" x14ac:dyDescent="0.2">
      <c r="G199" s="14"/>
    </row>
    <row r="200" spans="7:7" x14ac:dyDescent="0.2">
      <c r="G200" s="14"/>
    </row>
    <row r="201" spans="7:7" x14ac:dyDescent="0.2">
      <c r="G201" s="14"/>
    </row>
    <row r="202" spans="7:7" x14ac:dyDescent="0.2">
      <c r="G202" s="14"/>
    </row>
    <row r="203" spans="7:7" x14ac:dyDescent="0.2">
      <c r="G203" s="14"/>
    </row>
    <row r="204" spans="7:7" x14ac:dyDescent="0.2">
      <c r="G204" s="14"/>
    </row>
    <row r="205" spans="7:7" x14ac:dyDescent="0.2">
      <c r="G205" s="14"/>
    </row>
    <row r="206" spans="7:7" x14ac:dyDescent="0.2">
      <c r="G206" s="14"/>
    </row>
    <row r="207" spans="7:7" x14ac:dyDescent="0.2">
      <c r="G207" s="14"/>
    </row>
    <row r="208" spans="7:7" x14ac:dyDescent="0.2">
      <c r="G208" s="14"/>
    </row>
    <row r="209" spans="7:7" x14ac:dyDescent="0.2">
      <c r="G209" s="14"/>
    </row>
    <row r="210" spans="7:7" x14ac:dyDescent="0.2">
      <c r="G210" s="14"/>
    </row>
    <row r="211" spans="7:7" x14ac:dyDescent="0.2">
      <c r="G211" s="14"/>
    </row>
    <row r="212" spans="7:7" x14ac:dyDescent="0.2">
      <c r="G212" s="14"/>
    </row>
    <row r="213" spans="7:7" x14ac:dyDescent="0.2">
      <c r="G213" s="14"/>
    </row>
    <row r="214" spans="7:7" x14ac:dyDescent="0.2">
      <c r="G214" s="14"/>
    </row>
    <row r="215" spans="7:7" x14ac:dyDescent="0.2">
      <c r="G215" s="14"/>
    </row>
    <row r="216" spans="7:7" x14ac:dyDescent="0.2">
      <c r="G216" s="14"/>
    </row>
    <row r="217" spans="7:7" x14ac:dyDescent="0.2">
      <c r="G217" s="14"/>
    </row>
    <row r="218" spans="7:7" x14ac:dyDescent="0.2">
      <c r="G218" s="14"/>
    </row>
    <row r="219" spans="7:7" x14ac:dyDescent="0.2">
      <c r="G219" s="14"/>
    </row>
    <row r="220" spans="7:7" x14ac:dyDescent="0.2">
      <c r="G220" s="14"/>
    </row>
    <row r="221" spans="7:7" x14ac:dyDescent="0.2">
      <c r="G221" s="14"/>
    </row>
    <row r="222" spans="7:7" x14ac:dyDescent="0.2">
      <c r="G222" s="14"/>
    </row>
    <row r="223" spans="7:7" x14ac:dyDescent="0.2">
      <c r="G223" s="14"/>
    </row>
    <row r="224" spans="7:7" x14ac:dyDescent="0.2">
      <c r="G224" s="14"/>
    </row>
    <row r="225" spans="7:7" x14ac:dyDescent="0.2">
      <c r="G225" s="14"/>
    </row>
    <row r="226" spans="7:7" x14ac:dyDescent="0.2">
      <c r="G226" s="14"/>
    </row>
    <row r="227" spans="7:7" x14ac:dyDescent="0.2">
      <c r="G227" s="14"/>
    </row>
    <row r="228" spans="7:7" x14ac:dyDescent="0.2">
      <c r="G228" s="14"/>
    </row>
    <row r="229" spans="7:7" x14ac:dyDescent="0.2">
      <c r="G229" s="14"/>
    </row>
    <row r="230" spans="7:7" x14ac:dyDescent="0.2">
      <c r="G230" s="14"/>
    </row>
    <row r="231" spans="7:7" x14ac:dyDescent="0.2">
      <c r="G231" s="14"/>
    </row>
    <row r="232" spans="7:7" x14ac:dyDescent="0.2">
      <c r="G232" s="14"/>
    </row>
    <row r="233" spans="7:7" x14ac:dyDescent="0.2">
      <c r="G233" s="14"/>
    </row>
    <row r="234" spans="7:7" x14ac:dyDescent="0.2">
      <c r="G234" s="14"/>
    </row>
    <row r="235" spans="7:7" x14ac:dyDescent="0.2">
      <c r="G235" s="14"/>
    </row>
    <row r="236" spans="7:7" x14ac:dyDescent="0.2">
      <c r="G236" s="14"/>
    </row>
    <row r="237" spans="7:7" x14ac:dyDescent="0.2">
      <c r="G237" s="14"/>
    </row>
    <row r="238" spans="7:7" x14ac:dyDescent="0.2">
      <c r="G238" s="14"/>
    </row>
    <row r="239" spans="7:7" x14ac:dyDescent="0.2">
      <c r="G239" s="14"/>
    </row>
    <row r="240" spans="7:7" x14ac:dyDescent="0.2">
      <c r="G240" s="14"/>
    </row>
    <row r="241" spans="7:7" x14ac:dyDescent="0.2">
      <c r="G241" s="14"/>
    </row>
    <row r="242" spans="7:7" x14ac:dyDescent="0.2">
      <c r="G242" s="14"/>
    </row>
    <row r="243" spans="7:7" x14ac:dyDescent="0.2">
      <c r="G243" s="14"/>
    </row>
    <row r="244" spans="7:7" x14ac:dyDescent="0.2">
      <c r="G244" s="14"/>
    </row>
    <row r="245" spans="7:7" x14ac:dyDescent="0.2">
      <c r="G245" s="14"/>
    </row>
    <row r="246" spans="7:7" x14ac:dyDescent="0.2">
      <c r="G246" s="14"/>
    </row>
    <row r="247" spans="7:7" x14ac:dyDescent="0.2">
      <c r="G247" s="14"/>
    </row>
    <row r="248" spans="7:7" x14ac:dyDescent="0.2">
      <c r="G248" s="14"/>
    </row>
    <row r="249" spans="7:7" x14ac:dyDescent="0.2">
      <c r="G249" s="14"/>
    </row>
    <row r="250" spans="7:7" x14ac:dyDescent="0.2">
      <c r="G250" s="14"/>
    </row>
    <row r="251" spans="7:7" x14ac:dyDescent="0.2">
      <c r="G251" s="14"/>
    </row>
    <row r="252" spans="7:7" x14ac:dyDescent="0.2">
      <c r="G252" s="14"/>
    </row>
    <row r="253" spans="7:7" x14ac:dyDescent="0.2">
      <c r="G253" s="14"/>
    </row>
    <row r="254" spans="7:7" x14ac:dyDescent="0.2">
      <c r="G254" s="14"/>
    </row>
    <row r="255" spans="7:7" x14ac:dyDescent="0.2">
      <c r="G255" s="14"/>
    </row>
    <row r="256" spans="7:7" x14ac:dyDescent="0.2">
      <c r="G256" s="14"/>
    </row>
    <row r="257" spans="7:7" x14ac:dyDescent="0.2">
      <c r="G257" s="14"/>
    </row>
    <row r="258" spans="7:7" x14ac:dyDescent="0.2">
      <c r="G258" s="14"/>
    </row>
    <row r="259" spans="7:7" x14ac:dyDescent="0.2">
      <c r="G259" s="14"/>
    </row>
    <row r="260" spans="7:7" x14ac:dyDescent="0.2">
      <c r="G260" s="14"/>
    </row>
    <row r="261" spans="7:7" x14ac:dyDescent="0.2">
      <c r="G261" s="14"/>
    </row>
    <row r="262" spans="7:7" x14ac:dyDescent="0.2">
      <c r="G262" s="14"/>
    </row>
    <row r="263" spans="7:7" x14ac:dyDescent="0.2">
      <c r="G263" s="14"/>
    </row>
    <row r="264" spans="7:7" x14ac:dyDescent="0.2">
      <c r="G264" s="14"/>
    </row>
    <row r="265" spans="7:7" x14ac:dyDescent="0.2">
      <c r="G265" s="14"/>
    </row>
    <row r="266" spans="7:7" x14ac:dyDescent="0.2">
      <c r="G266" s="14"/>
    </row>
    <row r="267" spans="7:7" x14ac:dyDescent="0.2">
      <c r="G267" s="14"/>
    </row>
    <row r="268" spans="7:7" x14ac:dyDescent="0.2">
      <c r="G268" s="14"/>
    </row>
    <row r="269" spans="7:7" x14ac:dyDescent="0.2">
      <c r="G269" s="14"/>
    </row>
    <row r="270" spans="7:7" x14ac:dyDescent="0.2">
      <c r="G270" s="14"/>
    </row>
    <row r="271" spans="7:7" x14ac:dyDescent="0.2">
      <c r="G271" s="14"/>
    </row>
    <row r="272" spans="7:7" x14ac:dyDescent="0.2">
      <c r="G272" s="14"/>
    </row>
    <row r="273" spans="7:7" x14ac:dyDescent="0.2">
      <c r="G273" s="14"/>
    </row>
    <row r="274" spans="7:7" x14ac:dyDescent="0.2">
      <c r="G274" s="14"/>
    </row>
    <row r="275" spans="7:7" x14ac:dyDescent="0.2">
      <c r="G275" s="14"/>
    </row>
    <row r="276" spans="7:7" x14ac:dyDescent="0.2">
      <c r="G276" s="14"/>
    </row>
    <row r="277" spans="7:7" x14ac:dyDescent="0.2">
      <c r="G277" s="14"/>
    </row>
    <row r="278" spans="7:7" x14ac:dyDescent="0.2">
      <c r="G278" s="14"/>
    </row>
    <row r="279" spans="7:7" x14ac:dyDescent="0.2">
      <c r="G279" s="14"/>
    </row>
    <row r="280" spans="7:7" x14ac:dyDescent="0.2">
      <c r="G280" s="14"/>
    </row>
    <row r="281" spans="7:7" x14ac:dyDescent="0.2">
      <c r="G281" s="14"/>
    </row>
    <row r="282" spans="7:7" x14ac:dyDescent="0.2">
      <c r="G282" s="14"/>
    </row>
    <row r="283" spans="7:7" x14ac:dyDescent="0.2">
      <c r="G283" s="14"/>
    </row>
    <row r="284" spans="7:7" x14ac:dyDescent="0.2">
      <c r="G284" s="14"/>
    </row>
    <row r="285" spans="7:7" x14ac:dyDescent="0.2">
      <c r="G285" s="14"/>
    </row>
    <row r="286" spans="7:7" x14ac:dyDescent="0.2">
      <c r="G286" s="14"/>
    </row>
    <row r="287" spans="7:7" x14ac:dyDescent="0.2">
      <c r="G287" s="14"/>
    </row>
    <row r="288" spans="7:7" x14ac:dyDescent="0.2">
      <c r="G288" s="14"/>
    </row>
    <row r="289" spans="7:7" x14ac:dyDescent="0.2">
      <c r="G289" s="14"/>
    </row>
    <row r="290" spans="7:7" x14ac:dyDescent="0.2">
      <c r="G290" s="14"/>
    </row>
    <row r="291" spans="7:7" x14ac:dyDescent="0.2">
      <c r="G291" s="14"/>
    </row>
    <row r="292" spans="7:7" x14ac:dyDescent="0.2">
      <c r="G292" s="14"/>
    </row>
    <row r="293" spans="7:7" x14ac:dyDescent="0.2">
      <c r="G293" s="14"/>
    </row>
    <row r="294" spans="7:7" x14ac:dyDescent="0.2">
      <c r="G294" s="14"/>
    </row>
    <row r="295" spans="7:7" x14ac:dyDescent="0.2">
      <c r="G295" s="14"/>
    </row>
    <row r="296" spans="7:7" x14ac:dyDescent="0.2">
      <c r="G296" s="14"/>
    </row>
    <row r="297" spans="7:7" x14ac:dyDescent="0.2">
      <c r="G297" s="14"/>
    </row>
    <row r="298" spans="7:7" x14ac:dyDescent="0.2">
      <c r="G298" s="14"/>
    </row>
    <row r="299" spans="7:7" x14ac:dyDescent="0.2">
      <c r="G299" s="14"/>
    </row>
    <row r="300" spans="7:7" x14ac:dyDescent="0.2">
      <c r="G300" s="14"/>
    </row>
    <row r="301" spans="7:7" x14ac:dyDescent="0.2">
      <c r="G301" s="14"/>
    </row>
    <row r="302" spans="7:7" x14ac:dyDescent="0.2">
      <c r="G302" s="14"/>
    </row>
    <row r="303" spans="7:7" x14ac:dyDescent="0.2">
      <c r="G303" s="14"/>
    </row>
    <row r="304" spans="7:7" x14ac:dyDescent="0.2">
      <c r="G304" s="14"/>
    </row>
    <row r="305" spans="7:7" x14ac:dyDescent="0.2">
      <c r="G305" s="14"/>
    </row>
    <row r="306" spans="7:7" x14ac:dyDescent="0.2">
      <c r="G306" s="14"/>
    </row>
    <row r="307" spans="7:7" x14ac:dyDescent="0.2">
      <c r="G307" s="14"/>
    </row>
    <row r="308" spans="7:7" x14ac:dyDescent="0.2">
      <c r="G308" s="14"/>
    </row>
    <row r="309" spans="7:7" x14ac:dyDescent="0.2">
      <c r="G309" s="14"/>
    </row>
    <row r="310" spans="7:7" x14ac:dyDescent="0.2">
      <c r="G310" s="14"/>
    </row>
    <row r="311" spans="7:7" x14ac:dyDescent="0.2">
      <c r="G311" s="14"/>
    </row>
    <row r="312" spans="7:7" x14ac:dyDescent="0.2">
      <c r="G312" s="14"/>
    </row>
    <row r="313" spans="7:7" x14ac:dyDescent="0.2">
      <c r="G313" s="14"/>
    </row>
    <row r="314" spans="7:7" x14ac:dyDescent="0.2">
      <c r="G314" s="14"/>
    </row>
    <row r="315" spans="7:7" x14ac:dyDescent="0.2">
      <c r="G315" s="14"/>
    </row>
    <row r="316" spans="7:7" x14ac:dyDescent="0.2">
      <c r="G316" s="14"/>
    </row>
    <row r="317" spans="7:7" x14ac:dyDescent="0.2">
      <c r="G317" s="14"/>
    </row>
    <row r="318" spans="7:7" x14ac:dyDescent="0.2">
      <c r="G318" s="14"/>
    </row>
    <row r="319" spans="7:7" x14ac:dyDescent="0.2">
      <c r="G319" s="14"/>
    </row>
    <row r="320" spans="7:7" x14ac:dyDescent="0.2">
      <c r="G320" s="14"/>
    </row>
    <row r="321" spans="7:7" x14ac:dyDescent="0.2">
      <c r="G321" s="14"/>
    </row>
    <row r="322" spans="7:7" x14ac:dyDescent="0.2">
      <c r="G322" s="14"/>
    </row>
    <row r="323" spans="7:7" x14ac:dyDescent="0.2">
      <c r="G323" s="14"/>
    </row>
    <row r="324" spans="7:7" x14ac:dyDescent="0.2">
      <c r="G324" s="14"/>
    </row>
    <row r="325" spans="7:7" x14ac:dyDescent="0.2">
      <c r="G325" s="14"/>
    </row>
    <row r="326" spans="7:7" x14ac:dyDescent="0.2">
      <c r="G326" s="14"/>
    </row>
    <row r="327" spans="7:7" x14ac:dyDescent="0.2">
      <c r="G327" s="14"/>
    </row>
    <row r="328" spans="7:7" x14ac:dyDescent="0.2">
      <c r="G328" s="14"/>
    </row>
    <row r="329" spans="7:7" x14ac:dyDescent="0.2">
      <c r="G329" s="14"/>
    </row>
    <row r="330" spans="7:7" x14ac:dyDescent="0.2">
      <c r="G330" s="14"/>
    </row>
    <row r="331" spans="7:7" x14ac:dyDescent="0.2">
      <c r="G331" s="14"/>
    </row>
    <row r="332" spans="7:7" x14ac:dyDescent="0.2">
      <c r="G332" s="14"/>
    </row>
    <row r="333" spans="7:7" x14ac:dyDescent="0.2">
      <c r="G333" s="14"/>
    </row>
    <row r="334" spans="7:7" x14ac:dyDescent="0.2">
      <c r="G334" s="14"/>
    </row>
    <row r="335" spans="7:7" x14ac:dyDescent="0.2">
      <c r="G335" s="14"/>
    </row>
    <row r="336" spans="7:7" x14ac:dyDescent="0.2">
      <c r="G336" s="14"/>
    </row>
    <row r="337" spans="7:7" x14ac:dyDescent="0.2">
      <c r="G337" s="14"/>
    </row>
    <row r="338" spans="7:7" x14ac:dyDescent="0.2">
      <c r="G338" s="14"/>
    </row>
    <row r="339" spans="7:7" x14ac:dyDescent="0.2">
      <c r="G339" s="14"/>
    </row>
    <row r="340" spans="7:7" x14ac:dyDescent="0.2">
      <c r="G340" s="14"/>
    </row>
    <row r="341" spans="7:7" x14ac:dyDescent="0.2">
      <c r="G341" s="14"/>
    </row>
    <row r="342" spans="7:7" x14ac:dyDescent="0.2">
      <c r="G342" s="14"/>
    </row>
    <row r="343" spans="7:7" x14ac:dyDescent="0.2">
      <c r="G343" s="14"/>
    </row>
    <row r="344" spans="7:7" x14ac:dyDescent="0.2">
      <c r="G344" s="14"/>
    </row>
    <row r="345" spans="7:7" x14ac:dyDescent="0.2">
      <c r="G345" s="14"/>
    </row>
    <row r="346" spans="7:7" x14ac:dyDescent="0.2">
      <c r="G346" s="14"/>
    </row>
    <row r="347" spans="7:7" x14ac:dyDescent="0.2">
      <c r="G347" s="14"/>
    </row>
    <row r="348" spans="7:7" x14ac:dyDescent="0.2">
      <c r="G348" s="14"/>
    </row>
    <row r="349" spans="7:7" x14ac:dyDescent="0.2">
      <c r="G349" s="14"/>
    </row>
    <row r="350" spans="7:7" x14ac:dyDescent="0.2">
      <c r="G350" s="14"/>
    </row>
    <row r="351" spans="7:7" x14ac:dyDescent="0.2">
      <c r="G351" s="14"/>
    </row>
    <row r="352" spans="7:7" x14ac:dyDescent="0.2">
      <c r="G352" s="14"/>
    </row>
    <row r="353" spans="7:7" x14ac:dyDescent="0.2">
      <c r="G353" s="14"/>
    </row>
    <row r="354" spans="7:7" x14ac:dyDescent="0.2">
      <c r="G354" s="14"/>
    </row>
    <row r="355" spans="7:7" x14ac:dyDescent="0.2">
      <c r="G355" s="14"/>
    </row>
    <row r="356" spans="7:7" x14ac:dyDescent="0.2">
      <c r="G356" s="14"/>
    </row>
    <row r="357" spans="7:7" x14ac:dyDescent="0.2">
      <c r="G357" s="14"/>
    </row>
    <row r="358" spans="7:7" x14ac:dyDescent="0.2">
      <c r="G358" s="14"/>
    </row>
    <row r="359" spans="7:7" x14ac:dyDescent="0.2">
      <c r="G359" s="14"/>
    </row>
    <row r="360" spans="7:7" x14ac:dyDescent="0.2">
      <c r="G360" s="14"/>
    </row>
    <row r="361" spans="7:7" x14ac:dyDescent="0.2">
      <c r="G361" s="14"/>
    </row>
    <row r="362" spans="7:7" x14ac:dyDescent="0.2">
      <c r="G362" s="14"/>
    </row>
    <row r="363" spans="7:7" x14ac:dyDescent="0.2">
      <c r="G363" s="14"/>
    </row>
    <row r="364" spans="7:7" x14ac:dyDescent="0.2">
      <c r="G364" s="14"/>
    </row>
    <row r="365" spans="7:7" x14ac:dyDescent="0.2">
      <c r="G365" s="14"/>
    </row>
    <row r="366" spans="7:7" x14ac:dyDescent="0.2">
      <c r="G366" s="14"/>
    </row>
    <row r="367" spans="7:7" x14ac:dyDescent="0.2">
      <c r="G367" s="14"/>
    </row>
    <row r="368" spans="7:7" x14ac:dyDescent="0.2">
      <c r="G368" s="14"/>
    </row>
    <row r="369" spans="7:7" x14ac:dyDescent="0.2">
      <c r="G369" s="14"/>
    </row>
    <row r="370" spans="7:7" x14ac:dyDescent="0.2">
      <c r="G370" s="14"/>
    </row>
    <row r="371" spans="7:7" x14ac:dyDescent="0.2">
      <c r="G371" s="14"/>
    </row>
    <row r="372" spans="7:7" x14ac:dyDescent="0.2">
      <c r="G372" s="14"/>
    </row>
    <row r="373" spans="7:7" x14ac:dyDescent="0.2">
      <c r="G373" s="14"/>
    </row>
    <row r="374" spans="7:7" x14ac:dyDescent="0.2">
      <c r="G374" s="14"/>
    </row>
    <row r="375" spans="7:7" x14ac:dyDescent="0.2">
      <c r="G375" s="14"/>
    </row>
    <row r="376" spans="7:7" x14ac:dyDescent="0.2">
      <c r="G376" s="14"/>
    </row>
    <row r="377" spans="7:7" x14ac:dyDescent="0.2">
      <c r="G377" s="14"/>
    </row>
    <row r="378" spans="7:7" x14ac:dyDescent="0.2">
      <c r="G378" s="14"/>
    </row>
    <row r="379" spans="7:7" x14ac:dyDescent="0.2">
      <c r="G379" s="14"/>
    </row>
    <row r="380" spans="7:7" x14ac:dyDescent="0.2">
      <c r="G380" s="14"/>
    </row>
    <row r="381" spans="7:7" x14ac:dyDescent="0.2">
      <c r="G381" s="14"/>
    </row>
    <row r="382" spans="7:7" x14ac:dyDescent="0.2">
      <c r="G382" s="14"/>
    </row>
    <row r="383" spans="7:7" x14ac:dyDescent="0.2">
      <c r="G383" s="14"/>
    </row>
    <row r="384" spans="7:7" x14ac:dyDescent="0.2">
      <c r="G384" s="14"/>
    </row>
    <row r="385" spans="7:7" x14ac:dyDescent="0.2">
      <c r="G385" s="14"/>
    </row>
    <row r="386" spans="7:7" x14ac:dyDescent="0.2">
      <c r="G386" s="14"/>
    </row>
    <row r="387" spans="7:7" x14ac:dyDescent="0.2">
      <c r="G387" s="14"/>
    </row>
    <row r="388" spans="7:7" x14ac:dyDescent="0.2">
      <c r="G388" s="14"/>
    </row>
    <row r="389" spans="7:7" x14ac:dyDescent="0.2">
      <c r="G389" s="14"/>
    </row>
    <row r="390" spans="7:7" x14ac:dyDescent="0.2">
      <c r="G390" s="14"/>
    </row>
    <row r="391" spans="7:7" x14ac:dyDescent="0.2">
      <c r="G391" s="14"/>
    </row>
    <row r="392" spans="7:7" x14ac:dyDescent="0.2">
      <c r="G392" s="14"/>
    </row>
    <row r="393" spans="7:7" x14ac:dyDescent="0.2">
      <c r="G393" s="14"/>
    </row>
    <row r="394" spans="7:7" x14ac:dyDescent="0.2">
      <c r="G394" s="14"/>
    </row>
    <row r="395" spans="7:7" x14ac:dyDescent="0.2">
      <c r="G395" s="14"/>
    </row>
    <row r="396" spans="7:7" x14ac:dyDescent="0.2">
      <c r="G396" s="14"/>
    </row>
    <row r="397" spans="7:7" x14ac:dyDescent="0.2">
      <c r="G397" s="14"/>
    </row>
    <row r="398" spans="7:7" x14ac:dyDescent="0.2">
      <c r="G398" s="14"/>
    </row>
    <row r="399" spans="7:7" x14ac:dyDescent="0.2">
      <c r="G399" s="14"/>
    </row>
    <row r="400" spans="7:7" x14ac:dyDescent="0.2">
      <c r="G400" s="14"/>
    </row>
    <row r="401" spans="7:7" x14ac:dyDescent="0.2">
      <c r="G401" s="14"/>
    </row>
    <row r="402" spans="7:7" x14ac:dyDescent="0.2">
      <c r="G402" s="14"/>
    </row>
    <row r="403" spans="7:7" x14ac:dyDescent="0.2">
      <c r="G403" s="14"/>
    </row>
    <row r="404" spans="7:7" x14ac:dyDescent="0.2">
      <c r="G404" s="14"/>
    </row>
    <row r="405" spans="7:7" x14ac:dyDescent="0.2">
      <c r="G405" s="14"/>
    </row>
    <row r="406" spans="7:7" x14ac:dyDescent="0.2">
      <c r="G406" s="14"/>
    </row>
    <row r="407" spans="7:7" x14ac:dyDescent="0.2">
      <c r="G407" s="14"/>
    </row>
    <row r="408" spans="7:7" x14ac:dyDescent="0.2">
      <c r="G408" s="14"/>
    </row>
    <row r="409" spans="7:7" x14ac:dyDescent="0.2">
      <c r="G409" s="14"/>
    </row>
    <row r="410" spans="7:7" x14ac:dyDescent="0.2">
      <c r="G410" s="14"/>
    </row>
    <row r="411" spans="7:7" x14ac:dyDescent="0.2">
      <c r="G411" s="14"/>
    </row>
    <row r="412" spans="7:7" x14ac:dyDescent="0.2">
      <c r="G412" s="14"/>
    </row>
    <row r="413" spans="7:7" x14ac:dyDescent="0.2">
      <c r="G413" s="14"/>
    </row>
    <row r="414" spans="7:7" x14ac:dyDescent="0.2">
      <c r="G414" s="14"/>
    </row>
    <row r="415" spans="7:7" x14ac:dyDescent="0.2">
      <c r="G415" s="14"/>
    </row>
    <row r="416" spans="7:7" x14ac:dyDescent="0.2">
      <c r="G416" s="14"/>
    </row>
    <row r="417" spans="7:7" x14ac:dyDescent="0.2">
      <c r="G417" s="14"/>
    </row>
    <row r="418" spans="7:7" x14ac:dyDescent="0.2">
      <c r="G418" s="14"/>
    </row>
    <row r="419" spans="7:7" x14ac:dyDescent="0.2">
      <c r="G419" s="14"/>
    </row>
    <row r="420" spans="7:7" x14ac:dyDescent="0.2">
      <c r="G420" s="14"/>
    </row>
    <row r="421" spans="7:7" x14ac:dyDescent="0.2">
      <c r="G421" s="14"/>
    </row>
    <row r="422" spans="7:7" x14ac:dyDescent="0.2">
      <c r="G422" s="14"/>
    </row>
    <row r="423" spans="7:7" x14ac:dyDescent="0.2">
      <c r="G423" s="14"/>
    </row>
    <row r="424" spans="7:7" x14ac:dyDescent="0.2">
      <c r="G424" s="14"/>
    </row>
    <row r="425" spans="7:7" x14ac:dyDescent="0.2">
      <c r="G425" s="14"/>
    </row>
    <row r="426" spans="7:7" x14ac:dyDescent="0.2">
      <c r="G426" s="14"/>
    </row>
    <row r="427" spans="7:7" x14ac:dyDescent="0.2">
      <c r="G427" s="14"/>
    </row>
    <row r="428" spans="7:7" x14ac:dyDescent="0.2">
      <c r="G428" s="14"/>
    </row>
    <row r="429" spans="7:7" x14ac:dyDescent="0.2">
      <c r="G429" s="14"/>
    </row>
    <row r="430" spans="7:7" x14ac:dyDescent="0.2">
      <c r="G430" s="14"/>
    </row>
    <row r="431" spans="7:7" x14ac:dyDescent="0.2">
      <c r="G431" s="14"/>
    </row>
    <row r="432" spans="7:7" x14ac:dyDescent="0.2">
      <c r="G432" s="14"/>
    </row>
    <row r="433" spans="7:7" x14ac:dyDescent="0.2">
      <c r="G433" s="14"/>
    </row>
    <row r="434" spans="7:7" x14ac:dyDescent="0.2">
      <c r="G434" s="14"/>
    </row>
    <row r="435" spans="7:7" x14ac:dyDescent="0.2">
      <c r="G435" s="14"/>
    </row>
    <row r="436" spans="7:7" x14ac:dyDescent="0.2">
      <c r="G436" s="14"/>
    </row>
    <row r="437" spans="7:7" x14ac:dyDescent="0.2">
      <c r="G437" s="14"/>
    </row>
    <row r="438" spans="7:7" x14ac:dyDescent="0.2">
      <c r="G438" s="14"/>
    </row>
    <row r="439" spans="7:7" x14ac:dyDescent="0.2">
      <c r="G439" s="14"/>
    </row>
    <row r="440" spans="7:7" x14ac:dyDescent="0.2">
      <c r="G440" s="14"/>
    </row>
    <row r="441" spans="7:7" x14ac:dyDescent="0.2">
      <c r="G441" s="14"/>
    </row>
    <row r="442" spans="7:7" x14ac:dyDescent="0.2">
      <c r="G442" s="14"/>
    </row>
    <row r="443" spans="7:7" x14ac:dyDescent="0.2">
      <c r="G443" s="14"/>
    </row>
    <row r="444" spans="7:7" x14ac:dyDescent="0.2">
      <c r="G444" s="14"/>
    </row>
    <row r="445" spans="7:7" x14ac:dyDescent="0.2">
      <c r="G445" s="14"/>
    </row>
    <row r="446" spans="7:7" x14ac:dyDescent="0.2">
      <c r="G446" s="14"/>
    </row>
    <row r="447" spans="7:7" x14ac:dyDescent="0.2">
      <c r="G447" s="14"/>
    </row>
    <row r="448" spans="7:7" x14ac:dyDescent="0.2">
      <c r="G448" s="14"/>
    </row>
    <row r="449" spans="7:7" x14ac:dyDescent="0.2">
      <c r="G449" s="14"/>
    </row>
    <row r="450" spans="7:7" x14ac:dyDescent="0.2">
      <c r="G450" s="14"/>
    </row>
    <row r="451" spans="7:7" x14ac:dyDescent="0.2">
      <c r="G451" s="14"/>
    </row>
    <row r="452" spans="7:7" x14ac:dyDescent="0.2">
      <c r="G452" s="14"/>
    </row>
    <row r="453" spans="7:7" x14ac:dyDescent="0.2">
      <c r="G453" s="14"/>
    </row>
    <row r="454" spans="7:7" x14ac:dyDescent="0.2">
      <c r="G454" s="14"/>
    </row>
    <row r="455" spans="7:7" x14ac:dyDescent="0.2">
      <c r="G455" s="14"/>
    </row>
    <row r="456" spans="7:7" x14ac:dyDescent="0.2">
      <c r="G456" s="14"/>
    </row>
    <row r="457" spans="7:7" x14ac:dyDescent="0.2">
      <c r="G457" s="14"/>
    </row>
    <row r="458" spans="7:7" x14ac:dyDescent="0.2">
      <c r="G458" s="14"/>
    </row>
    <row r="459" spans="7:7" x14ac:dyDescent="0.2">
      <c r="G459" s="14"/>
    </row>
    <row r="460" spans="7:7" x14ac:dyDescent="0.2">
      <c r="G460" s="14"/>
    </row>
    <row r="461" spans="7:7" x14ac:dyDescent="0.2">
      <c r="G461" s="14"/>
    </row>
    <row r="462" spans="7:7" x14ac:dyDescent="0.2">
      <c r="G462" s="14"/>
    </row>
    <row r="463" spans="7:7" x14ac:dyDescent="0.2">
      <c r="G463" s="14"/>
    </row>
    <row r="464" spans="7:7" x14ac:dyDescent="0.2">
      <c r="G464" s="14"/>
    </row>
    <row r="465" spans="7:7" x14ac:dyDescent="0.2">
      <c r="G465" s="14"/>
    </row>
    <row r="466" spans="7:7" x14ac:dyDescent="0.2">
      <c r="G466" s="14"/>
    </row>
    <row r="467" spans="7:7" x14ac:dyDescent="0.2">
      <c r="G467" s="14"/>
    </row>
    <row r="468" spans="7:7" x14ac:dyDescent="0.2">
      <c r="G468" s="14"/>
    </row>
    <row r="469" spans="7:7" x14ac:dyDescent="0.2">
      <c r="G469" s="14"/>
    </row>
    <row r="470" spans="7:7" x14ac:dyDescent="0.2">
      <c r="G470" s="14"/>
    </row>
    <row r="471" spans="7:7" x14ac:dyDescent="0.2">
      <c r="G471" s="14"/>
    </row>
    <row r="472" spans="7:7" x14ac:dyDescent="0.2">
      <c r="G472" s="14"/>
    </row>
    <row r="473" spans="7:7" x14ac:dyDescent="0.2">
      <c r="G473" s="14"/>
    </row>
    <row r="474" spans="7:7" x14ac:dyDescent="0.2">
      <c r="G474" s="14"/>
    </row>
    <row r="475" spans="7:7" x14ac:dyDescent="0.2">
      <c r="G475" s="14"/>
    </row>
    <row r="476" spans="7:7" x14ac:dyDescent="0.2">
      <c r="G476" s="14"/>
    </row>
    <row r="477" spans="7:7" x14ac:dyDescent="0.2">
      <c r="G477" s="14"/>
    </row>
    <row r="478" spans="7:7" x14ac:dyDescent="0.2">
      <c r="G478" s="14"/>
    </row>
    <row r="479" spans="7:7" x14ac:dyDescent="0.2">
      <c r="G479" s="14"/>
    </row>
    <row r="480" spans="7:7" x14ac:dyDescent="0.2">
      <c r="G480" s="14"/>
    </row>
    <row r="481" spans="7:7" x14ac:dyDescent="0.2">
      <c r="G481" s="14"/>
    </row>
    <row r="482" spans="7:7" x14ac:dyDescent="0.2">
      <c r="G482" s="14"/>
    </row>
    <row r="483" spans="7:7" x14ac:dyDescent="0.2">
      <c r="G483" s="14"/>
    </row>
    <row r="484" spans="7:7" x14ac:dyDescent="0.2">
      <c r="G484" s="14"/>
    </row>
    <row r="485" spans="7:7" x14ac:dyDescent="0.2">
      <c r="G485" s="14"/>
    </row>
    <row r="486" spans="7:7" x14ac:dyDescent="0.2">
      <c r="G486" s="14"/>
    </row>
    <row r="487" spans="7:7" x14ac:dyDescent="0.2">
      <c r="G487" s="14"/>
    </row>
    <row r="488" spans="7:7" x14ac:dyDescent="0.2">
      <c r="G488" s="14"/>
    </row>
    <row r="489" spans="7:7" x14ac:dyDescent="0.2">
      <c r="G489" s="14"/>
    </row>
    <row r="490" spans="7:7" x14ac:dyDescent="0.2">
      <c r="G490" s="14"/>
    </row>
    <row r="491" spans="7:7" x14ac:dyDescent="0.2">
      <c r="G491" s="14"/>
    </row>
    <row r="492" spans="7:7" x14ac:dyDescent="0.2">
      <c r="G492" s="14"/>
    </row>
    <row r="493" spans="7:7" x14ac:dyDescent="0.2">
      <c r="G493" s="14"/>
    </row>
    <row r="494" spans="7:7" x14ac:dyDescent="0.2">
      <c r="G494" s="14"/>
    </row>
    <row r="495" spans="7:7" x14ac:dyDescent="0.2">
      <c r="G495" s="14"/>
    </row>
    <row r="496" spans="7:7" x14ac:dyDescent="0.2">
      <c r="G496" s="14"/>
    </row>
    <row r="497" spans="7:7" x14ac:dyDescent="0.2">
      <c r="G497" s="14"/>
    </row>
    <row r="498" spans="7:7" x14ac:dyDescent="0.2">
      <c r="G498" s="14"/>
    </row>
    <row r="499" spans="7:7" x14ac:dyDescent="0.2">
      <c r="G499" s="14"/>
    </row>
    <row r="500" spans="7:7" x14ac:dyDescent="0.2">
      <c r="G500" s="14"/>
    </row>
    <row r="501" spans="7:7" x14ac:dyDescent="0.2">
      <c r="G501" s="14"/>
    </row>
    <row r="502" spans="7:7" x14ac:dyDescent="0.2">
      <c r="G502" s="14"/>
    </row>
    <row r="503" spans="7:7" x14ac:dyDescent="0.2">
      <c r="G503" s="14"/>
    </row>
    <row r="504" spans="7:7" x14ac:dyDescent="0.2">
      <c r="G504" s="14"/>
    </row>
    <row r="505" spans="7:7" x14ac:dyDescent="0.2">
      <c r="G505" s="14"/>
    </row>
    <row r="506" spans="7:7" x14ac:dyDescent="0.2">
      <c r="G506" s="14"/>
    </row>
    <row r="507" spans="7:7" x14ac:dyDescent="0.2">
      <c r="G507" s="14"/>
    </row>
    <row r="508" spans="7:7" x14ac:dyDescent="0.2">
      <c r="G508" s="14"/>
    </row>
    <row r="509" spans="7:7" x14ac:dyDescent="0.2">
      <c r="G509" s="14"/>
    </row>
    <row r="510" spans="7:7" x14ac:dyDescent="0.2">
      <c r="G510" s="14"/>
    </row>
    <row r="511" spans="7:7" x14ac:dyDescent="0.2">
      <c r="G511" s="14"/>
    </row>
    <row r="512" spans="7:7" x14ac:dyDescent="0.2">
      <c r="G512" s="14"/>
    </row>
    <row r="513" spans="7:7" x14ac:dyDescent="0.2">
      <c r="G513" s="14"/>
    </row>
    <row r="514" spans="7:7" x14ac:dyDescent="0.2">
      <c r="G514" s="14"/>
    </row>
    <row r="515" spans="7:7" x14ac:dyDescent="0.2">
      <c r="G515" s="14"/>
    </row>
    <row r="516" spans="7:7" x14ac:dyDescent="0.2">
      <c r="G516" s="14"/>
    </row>
    <row r="517" spans="7:7" x14ac:dyDescent="0.2">
      <c r="G517" s="14"/>
    </row>
    <row r="518" spans="7:7" x14ac:dyDescent="0.2">
      <c r="G518" s="14"/>
    </row>
    <row r="519" spans="7:7" x14ac:dyDescent="0.2">
      <c r="G519" s="14"/>
    </row>
    <row r="520" spans="7:7" x14ac:dyDescent="0.2">
      <c r="G520" s="14"/>
    </row>
    <row r="521" spans="7:7" x14ac:dyDescent="0.2">
      <c r="G521" s="14"/>
    </row>
  </sheetData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31.12.2019 TARİHLİ BİLANÇO</vt:lpstr>
      <vt:lpstr>31.12.2019 BAĞIŞLAR VE GELİRLER</vt:lpstr>
      <vt:lpstr>31.12.2019 GİDERLER</vt:lpstr>
      <vt:lpstr>'31.12.2019 BAĞIŞLAR VE GELİRLER'!Yazdırma_Alanı</vt:lpstr>
      <vt:lpstr>'31.12.2019 GİDERLER'!Yazdırma_Alanı</vt:lpstr>
      <vt:lpstr>'31.12.2019 TARİHLİ BİLANÇO'!Yazdırma_Alanı</vt:lpstr>
    </vt:vector>
  </TitlesOfParts>
  <Company>istanbul rotary kulubu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rotary</dc:creator>
  <cp:lastModifiedBy>Istanbul Rotary Muhasebe</cp:lastModifiedBy>
  <cp:lastPrinted>2020-01-27T11:55:03Z</cp:lastPrinted>
  <dcterms:created xsi:type="dcterms:W3CDTF">2009-05-11T11:34:34Z</dcterms:created>
  <dcterms:modified xsi:type="dcterms:W3CDTF">2022-07-21T12:34:58Z</dcterms:modified>
</cp:coreProperties>
</file>